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osbel\Desktop\"/>
    </mc:Choice>
  </mc:AlternateContent>
  <xr:revisionPtr revIDLastSave="0" documentId="13_ncr:1_{0BE52953-1E5A-48DD-B8C3-E0F88FDCEA1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829" xr2:uid="{00000000-000D-0000-FFFF-FFFF00000000}"/>
  </bookViews>
  <sheets>
    <sheet name="Tender 1819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9" i="1" l="1"/>
  <c r="H46" i="1"/>
  <c r="H45" i="1"/>
  <c r="J45" i="1"/>
  <c r="H44" i="1"/>
  <c r="H37" i="1"/>
  <c r="J34" i="1"/>
  <c r="H34" i="1"/>
  <c r="J33" i="1"/>
  <c r="H33" i="1"/>
  <c r="J20" i="1"/>
  <c r="J18" i="1"/>
  <c r="J17" i="1"/>
  <c r="H15" i="1"/>
  <c r="H16" i="1"/>
  <c r="H17" i="1"/>
  <c r="H18" i="1"/>
  <c r="H20" i="1"/>
  <c r="H35" i="1"/>
  <c r="J35" i="1"/>
  <c r="I50" i="1"/>
  <c r="J49" i="1"/>
  <c r="I47" i="1"/>
  <c r="J46" i="1"/>
  <c r="J44" i="1"/>
  <c r="H36" i="1"/>
  <c r="H38" i="1"/>
  <c r="H39" i="1"/>
  <c r="H40" i="1"/>
  <c r="H25" i="1"/>
  <c r="H26" i="1"/>
  <c r="H27" i="1"/>
  <c r="H28" i="1"/>
  <c r="H29" i="1"/>
  <c r="H30" i="1"/>
  <c r="J25" i="1"/>
  <c r="J26" i="1"/>
  <c r="H22" i="1"/>
  <c r="H21" i="1"/>
  <c r="H19" i="1"/>
  <c r="H12" i="1"/>
  <c r="H11" i="1"/>
  <c r="H10" i="1"/>
  <c r="H9" i="1"/>
  <c r="H8" i="1"/>
  <c r="H7" i="1"/>
  <c r="H6" i="1"/>
  <c r="H5" i="1"/>
  <c r="J47" i="1" l="1"/>
  <c r="H50" i="1"/>
  <c r="H31" i="1"/>
  <c r="H47" i="1"/>
  <c r="J10" i="1"/>
  <c r="J50" i="1" l="1"/>
  <c r="J28" i="1" l="1"/>
  <c r="I41" i="1"/>
  <c r="I13" i="1" l="1"/>
  <c r="J37" i="1"/>
  <c r="J11" i="1" l="1"/>
  <c r="J16" i="1" l="1"/>
  <c r="J19" i="1"/>
  <c r="J5" i="1"/>
  <c r="J6" i="1"/>
  <c r="J36" i="1" l="1"/>
  <c r="J38" i="1"/>
  <c r="J39" i="1"/>
  <c r="J40" i="1"/>
  <c r="I31" i="1"/>
  <c r="J29" i="1"/>
  <c r="J30" i="1"/>
  <c r="J22" i="1"/>
  <c r="H13" i="1" l="1"/>
  <c r="H41" i="1"/>
  <c r="J27" i="1" l="1"/>
  <c r="J21" i="1"/>
  <c r="J15" i="1"/>
  <c r="J9" i="1"/>
  <c r="J12" i="1"/>
  <c r="J8" i="1"/>
  <c r="J7" i="1"/>
  <c r="J13" i="1" l="1"/>
  <c r="J23" i="1"/>
  <c r="J31" i="1"/>
  <c r="H23" i="1"/>
  <c r="J41" i="1" l="1"/>
  <c r="J1" i="1" s="1"/>
  <c r="I23" i="1"/>
</calcChain>
</file>

<file path=xl/sharedStrings.xml><?xml version="1.0" encoding="utf-8"?>
<sst xmlns="http://schemas.openxmlformats.org/spreadsheetml/2006/main" count="172" uniqueCount="92">
  <si>
    <t>UKUPNO</t>
  </si>
  <si>
    <t>Reg. Br.</t>
  </si>
  <si>
    <t>Šifra kompleta</t>
  </si>
  <si>
    <t>NAZIV UDŽBENIKA</t>
  </si>
  <si>
    <t>AUTORI</t>
  </si>
  <si>
    <t>VRSTA IZDANJA</t>
  </si>
  <si>
    <t>KOLIČINA</t>
  </si>
  <si>
    <t>NAKLADNIK</t>
  </si>
  <si>
    <t>JEDINIČNA CIJENA</t>
  </si>
  <si>
    <t>JEDINIČNA CIJENA BEZ PDV-a</t>
  </si>
  <si>
    <t>UKUPNA CIJENA U EURIMA BEZ PDV-a</t>
  </si>
  <si>
    <t>Osnovna škola (redovni program - 1. razred)</t>
  </si>
  <si>
    <t>ČITAM I PIŠEM 1, HRVATSKA POČETNICA : radni udžbenik za prvi razred osnovne škole</t>
  </si>
  <si>
    <t>Dunja Pavličević-Franić, Vladimira Velički, Katarina Aladrović Slovaček, Vlatka Domišljanović</t>
  </si>
  <si>
    <t>radni udžbenik</t>
  </si>
  <si>
    <t>Alfa</t>
  </si>
  <si>
    <t>ČITAM I PIŠEM 1, HRVATSKA ČITANČICA : radna čitanka za prvi razred osnovne škole</t>
  </si>
  <si>
    <t>DIP IN 1 : udžbenik engleskoga jezika s dodatnim digitalnim sadržajima u prvome razredu osnovne škole, prvi strani jezik</t>
  </si>
  <si>
    <t>Biserka Džeba, Vlasta Živković</t>
  </si>
  <si>
    <t>Školska knjiga</t>
  </si>
  <si>
    <t>OTKRIVAMO MATEMATIKU 1, PRVI DIO : radni udžbenik iz matematike za prvi razred osnovne škole</t>
  </si>
  <si>
    <t>Dubraka Glasnović Gracin, Gabriela Žokalj, Tanja Soucie</t>
  </si>
  <si>
    <t xml:space="preserve">radni udžbenik </t>
  </si>
  <si>
    <t>OTKRIVAMO MATEMATIKU 1, DRUGI DIO : radni udžbenik iz matematike za prvi razred osnovne škole</t>
  </si>
  <si>
    <t>PRIRODA, DRUŠTVO I JA 1 : radni udžbenik iz prirode i društva za prvi razred osnovne škole</t>
  </si>
  <si>
    <t>Mila Bulić, Gordana Kralj, Lidija Križanić, Karmen Hlad, Andreja Kovač, Andreja Kosorčić</t>
  </si>
  <si>
    <t>U BOŽJOJ LJUBAVI</t>
  </si>
  <si>
    <t>Josip Šimunović, Tihana Petković, Suzana Lipovac</t>
  </si>
  <si>
    <t>udžbenik</t>
  </si>
  <si>
    <t>0</t>
  </si>
  <si>
    <t>GK</t>
  </si>
  <si>
    <t>E-SVIJET 1 : radni udžbenik informatike s dodatnim digitalnim sadržajima u prvom razredu osnovne škole</t>
  </si>
  <si>
    <t>Josipa Blagus, Nataša Ljubić Klemše, Ana Flisar Odorčić, Nikolina Bubica, Ivana Ružić, Nikola Mihočka</t>
  </si>
  <si>
    <t>Osnovna škola (redovni program - 2. razred)</t>
  </si>
  <si>
    <t>Sonja Ivić, Marija Krmpotić</t>
  </si>
  <si>
    <t>Sanja Jakovljević Rogić, Dubravka Miklec, Graciella Prtajin</t>
  </si>
  <si>
    <t>DIP IN 2 : udžbenik engleskoga jezika s dodatnim digitalnim sadržajima u drugom razredu osnovne škole</t>
  </si>
  <si>
    <t>Biserka Džeba, Maja Mardešić</t>
  </si>
  <si>
    <t>E-SVIJET 2 : radni udžbenik informatike s dodatnim digitalnim sadržajima u drugom razredu osnovne škole</t>
  </si>
  <si>
    <t>Josipa Blagus, Nataša Ljubić Klemše, Ana Flisar Odorčić, Ivana Ružić, Nikola Mihočka</t>
  </si>
  <si>
    <t>U PRIJATELJSTVU S BOGOM : udžbenik za katolički vjeronauk drugoga razreda osnovne škole</t>
  </si>
  <si>
    <t>Glas Koncila</t>
  </si>
  <si>
    <t>Osnovna škola (redovni program - 3. razred)</t>
  </si>
  <si>
    <t>ZLATNA VRATA 3 : integrirani radni udžbenik hrvatskoga jezika s dodatnim digitalnim sadržajem u trećem razredu osnovne škole</t>
  </si>
  <si>
    <t>MOJ SRETNI BROJ 3 : udžbenik matematike s dodatnim digitalnim sadržajima u trećem razredu osnovne škole</t>
  </si>
  <si>
    <t>ISTRAŽUJEMO NAŠ SVIJET 3 : udžbenik prirode i društva s dodatnim digitalnim sadržajima u trećem razredu osnovne škole</t>
  </si>
  <si>
    <t>Alena Letina, Tamara Kisovar Ivanda, Zdenko Braičić</t>
  </si>
  <si>
    <t>DIP IN 3 : udžbenik engleskoga jezika s dodatnim digitalnim sadržajima u trećem razredu osnovne škole</t>
  </si>
  <si>
    <t>Maja Mardešić</t>
  </si>
  <si>
    <t>E-SVIJET 3 : radni udžbenik informatike s dodatnim digitalnim sadržajima u trećem razredu osnovne škole</t>
  </si>
  <si>
    <t>U LJUBAVI I POMIRENJU : udžbenik za katolički vjeronauk trećega razreda osnovne škole</t>
  </si>
  <si>
    <t>Ante Pavlović, Ivica Pažin, Mirjana Džambo Šporec</t>
  </si>
  <si>
    <t>Kršćanska sadašnjost</t>
  </si>
  <si>
    <t>Osnovna škola (redovni program - 4. razred)</t>
  </si>
  <si>
    <t>DIP IN 4 : radni udžbenik engleskog jezika u četvrtom razredu osnovne škole, 4. godina učenja s dodatnim digitalnim sadržajima</t>
  </si>
  <si>
    <t>Suzana Ban, Dubravka Blažić</t>
  </si>
  <si>
    <t>#DEUTSCH 1 radni udžbenik njemačkog jezika u četvrtom razredu osnovne škole, 1. godina učenja s dodatnim digitalnim sadržajima</t>
  </si>
  <si>
    <t>Alexa Mathias, Jasmina Troha</t>
  </si>
  <si>
    <t>školska knjiga</t>
  </si>
  <si>
    <t>Dubravka Glasnović Gracin, Gabriela Žokalj, Tanja Soucie</t>
  </si>
  <si>
    <t>ALLEGRO 4 : udžbenik glazbene kulture u četvrtom razredu osnovne škole s dodatnim digitalnim sadržajima</t>
  </si>
  <si>
    <t>Natalija Banov, Davor Brđanović, Sandra Frančišković, Sandra Ivančić, Eva Kirchmayer Bilić, Alenka Martinović, Darko Novosel, Tomislav Pehar</t>
  </si>
  <si>
    <t>E-SVIJET 4 - radni udžbenik informatike  s dodatnim digitalnim sadržajima u četvrtom razredu osnovne škole</t>
  </si>
  <si>
    <t>Josipa Blagus, Nataša Ljubić Klemše, Ivana Ružić, Mario Stančić</t>
  </si>
  <si>
    <t>UDŽB S DOD. DIG. SADRŽAJIMA</t>
  </si>
  <si>
    <t>DAROVI VJERE I ZAJEDNIŠTVA udžbenik za katolički vjeronauk četvrtoga razreda osnovne škole</t>
  </si>
  <si>
    <t>Ivica Pažin, Ante Pavlović</t>
  </si>
  <si>
    <t>KS</t>
  </si>
  <si>
    <t>OSNOVNA ŠKOLA POSEBNI PROGRAMI</t>
  </si>
  <si>
    <t>4. razred</t>
  </si>
  <si>
    <t>Obvezni udžbenici za učenike OŠ "Pavao Belas", 1. DO 4. RAZRED I POSEBNI PROGRAMI</t>
  </si>
  <si>
    <t>ODABIR 2026./2027.</t>
  </si>
  <si>
    <t>ČITAM I PIŠEM 2 (RUKOPISNO PISMO I JEZIČNI UDŽBENIK) : radni udžbenici iz hrvatskog jezika za drugi razred osnovne škole</t>
  </si>
  <si>
    <t>ČITAM I PIŠEM 2 : radna čitanka iz hrvatskoga jezika za drugi razred osnovne škole</t>
  </si>
  <si>
    <t>Tamara Turza-Bogdan, Slavica Pospiš, Vladimira Velički</t>
  </si>
  <si>
    <t>OTKRIVAMO MATEMATIKU 2, PRVI DIO : radni udžbenik iz matematike za drugi razred osnovne škole</t>
  </si>
  <si>
    <t>OTKRIVAMO MATEMATIKU 2, DRUGI DIO : radni udžbenik iz matematike za drugi razred osnovne škole</t>
  </si>
  <si>
    <t>PRIRODA, DRUŠTVO I JA 2 : radni udžbenik iz prirode i društva za drugi razred osnovne škole</t>
  </si>
  <si>
    <t>ZLATNA VRATA 4 : integrirani radni udžbenik hrvatskoga jezika u četvrtom razredu osnovne škole, 1. i 2. dio s dodatnim digitalnim sadržajima</t>
  </si>
  <si>
    <t>MOJ SRETNI BROJ 4 : udžbenik matematike u četvrtom razredu osnovne škole s dodatnim digitalnim sadržajima</t>
  </si>
  <si>
    <t>ISTRAŽUJEMO NAŠ SVIJET 4 : udžbenik prirode i društva u četvrtom razredu osnovne škole s dodatnim digitalnim sadržajima</t>
  </si>
  <si>
    <t>Tamara Kisovar Ivanda, Alena Letina, Zdenko Braičić</t>
  </si>
  <si>
    <t>3. razred</t>
  </si>
  <si>
    <t>MOJ SRETNI BROJ 4 : radni udžbenik za pomoć u učenju matematike u četvrtom razredu osnovne škole s dodatnim digitalnim sadržajima</t>
  </si>
  <si>
    <t>ZLATNA VRATA 3 : integrirani radni udžbenik za pomoć u učenju hrvatskog jezika u trećem razredu osnovne škole, 1. i 2. dio s dodatnim digitalnim sadržajima</t>
  </si>
  <si>
    <t>Sonja Ivić, Marija Krmpotić, Nina Pezelj, Marija Novosel</t>
  </si>
  <si>
    <t>ISTRAŽUJEMO NAŠ SVIJET 3 : radni udžbenik za pomoć u učenju prirode i društva u trećem razredu osnovne škole s dodatnim digitalnim sadržajima</t>
  </si>
  <si>
    <t>Alena Letina, Tamara Kisovar Ivanda, Zdenko Braičić, Jasna Romich Jurički</t>
  </si>
  <si>
    <t>62</t>
  </si>
  <si>
    <t>55</t>
  </si>
  <si>
    <t>MOJ SRETNI BROJ 3 : radni udžbenik za pomoć u učenju matematike u trećem razredu osnovne škole s dodatnim digitalnim sadržajima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</si>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</sst>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  <numFmt numFmtId="166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5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4" fillId="0" borderId="0"/>
    <xf numFmtId="0" fontId="1" fillId="0" borderId="0"/>
  </cellStyleXfs>
  <cellXfs count="115">
    <xf numFmtId="0" fontId="0" fillId="0" borderId="0" xfId="0"/>
    <xf numFmtId="2" fontId="8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readingOrder="1"/>
    </xf>
    <xf numFmtId="0" fontId="6" fillId="0" borderId="1" xfId="0" applyFont="1" applyBorder="1" applyAlignment="1">
      <alignment vertical="center" wrapText="1" readingOrder="1"/>
    </xf>
    <xf numFmtId="49" fontId="6" fillId="0" borderId="1" xfId="0" applyNumberFormat="1" applyFont="1" applyBorder="1" applyAlignment="1">
      <alignment vertical="center" wrapText="1" readingOrder="1"/>
    </xf>
    <xf numFmtId="1" fontId="6" fillId="0" borderId="1" xfId="0" applyNumberFormat="1" applyFont="1" applyBorder="1" applyAlignment="1">
      <alignment horizontal="center" vertical="center" wrapText="1" readingOrder="1"/>
    </xf>
    <xf numFmtId="49" fontId="6" fillId="0" borderId="1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2" fontId="9" fillId="0" borderId="2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9" fillId="0" borderId="0" xfId="0" applyNumberFormat="1" applyFont="1"/>
    <xf numFmtId="2" fontId="9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2" fontId="9" fillId="0" borderId="4" xfId="0" applyNumberFormat="1" applyFont="1" applyBorder="1" applyAlignment="1">
      <alignment horizontal="center" vertical="center"/>
    </xf>
    <xf numFmtId="0" fontId="5" fillId="0" borderId="0" xfId="0" applyFont="1"/>
    <xf numFmtId="49" fontId="9" fillId="0" borderId="1" xfId="0" applyNumberFormat="1" applyFont="1" applyBorder="1" applyAlignment="1">
      <alignment horizontal="center" vertical="center" wrapText="1" readingOrder="1"/>
    </xf>
    <xf numFmtId="4" fontId="6" fillId="0" borderId="1" xfId="4" applyNumberFormat="1" applyFont="1" applyBorder="1" applyAlignment="1">
      <alignment horizontal="center" vertical="center" readingOrder="1"/>
    </xf>
    <xf numFmtId="49" fontId="6" fillId="0" borderId="0" xfId="4" applyNumberFormat="1" applyFont="1"/>
    <xf numFmtId="165" fontId="11" fillId="0" borderId="0" xfId="2" applyNumberFormat="1" applyFont="1" applyAlignment="1">
      <alignment vertical="center"/>
    </xf>
    <xf numFmtId="165" fontId="6" fillId="0" borderId="1" xfId="2" applyNumberFormat="1" applyFont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5" fontId="9" fillId="0" borderId="3" xfId="2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1" xfId="2" applyNumberFormat="1" applyFont="1" applyBorder="1" applyAlignment="1">
      <alignment horizontal="center" vertical="center"/>
    </xf>
    <xf numFmtId="165" fontId="9" fillId="0" borderId="8" xfId="2" applyNumberFormat="1" applyFont="1" applyBorder="1" applyAlignment="1">
      <alignment horizontal="center" vertical="center"/>
    </xf>
    <xf numFmtId="165" fontId="9" fillId="0" borderId="0" xfId="2" applyNumberFormat="1" applyFont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vertical="center" wrapText="1" readingOrder="1"/>
    </xf>
    <xf numFmtId="49" fontId="12" fillId="0" borderId="1" xfId="0" applyNumberFormat="1" applyFont="1" applyBorder="1" applyAlignment="1">
      <alignment vertical="center" wrapText="1" readingOrder="1"/>
    </xf>
    <xf numFmtId="49" fontId="12" fillId="0" borderId="1" xfId="4" applyNumberFormat="1" applyFont="1" applyBorder="1" applyAlignment="1">
      <alignment horizontal="center" vertical="center" wrapText="1" readingOrder="1"/>
    </xf>
    <xf numFmtId="49" fontId="12" fillId="0" borderId="1" xfId="0" applyNumberFormat="1" applyFont="1" applyBorder="1" applyAlignment="1">
      <alignment horizontal="center" vertical="center" wrapText="1" readingOrder="1"/>
    </xf>
    <xf numFmtId="49" fontId="12" fillId="0" borderId="7" xfId="0" applyNumberFormat="1" applyFont="1" applyBorder="1" applyAlignment="1">
      <alignment vertical="center" wrapText="1" readingOrder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center" vertical="center" wrapText="1" readingOrder="1"/>
    </xf>
    <xf numFmtId="1" fontId="6" fillId="0" borderId="7" xfId="0" applyNumberFormat="1" applyFont="1" applyBorder="1" applyAlignment="1">
      <alignment horizontal="center" vertical="center" readingOrder="1"/>
    </xf>
    <xf numFmtId="0" fontId="13" fillId="0" borderId="9" xfId="4" applyFont="1" applyBorder="1" applyAlignment="1">
      <alignment vertical="center" wrapText="1" readingOrder="1"/>
    </xf>
    <xf numFmtId="49" fontId="13" fillId="0" borderId="9" xfId="4" applyNumberFormat="1" applyFont="1" applyBorder="1" applyAlignment="1">
      <alignment vertical="center" wrapText="1" readingOrder="1"/>
    </xf>
    <xf numFmtId="1" fontId="13" fillId="0" borderId="9" xfId="4" applyNumberFormat="1" applyFont="1" applyBorder="1" applyAlignment="1">
      <alignment horizontal="center" vertical="center" readingOrder="1"/>
    </xf>
    <xf numFmtId="0" fontId="6" fillId="0" borderId="7" xfId="0" applyFont="1" applyBorder="1" applyAlignment="1">
      <alignment vertical="center" wrapText="1" readingOrder="1"/>
    </xf>
    <xf numFmtId="1" fontId="6" fillId="0" borderId="7" xfId="0" applyNumberFormat="1" applyFont="1" applyBorder="1" applyAlignment="1">
      <alignment horizontal="center" vertical="center" wrapText="1" readingOrder="1"/>
    </xf>
    <xf numFmtId="2" fontId="6" fillId="0" borderId="7" xfId="0" applyNumberFormat="1" applyFont="1" applyBorder="1" applyAlignment="1">
      <alignment horizontal="center" vertical="center" wrapText="1"/>
    </xf>
    <xf numFmtId="165" fontId="9" fillId="0" borderId="7" xfId="2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0" fontId="8" fillId="0" borderId="1" xfId="0" applyFont="1" applyBorder="1" applyAlignment="1" applyProtection="1">
      <alignment horizontal="left" vertical="center" wrapText="1" readingOrder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1" xfId="4" applyNumberFormat="1" applyFont="1" applyBorder="1" applyAlignment="1">
      <alignment horizontal="center" vertical="center" readingOrder="1"/>
    </xf>
    <xf numFmtId="0" fontId="6" fillId="0" borderId="1" xfId="4" applyFont="1" applyBorder="1" applyAlignment="1">
      <alignment vertical="center" wrapText="1" readingOrder="1"/>
    </xf>
    <xf numFmtId="49" fontId="6" fillId="0" borderId="1" xfId="4" applyNumberFormat="1" applyFont="1" applyBorder="1" applyAlignment="1">
      <alignment vertical="center" wrapText="1" readingOrder="1"/>
    </xf>
    <xf numFmtId="49" fontId="6" fillId="0" borderId="1" xfId="4" applyNumberFormat="1" applyFont="1" applyBorder="1" applyAlignment="1">
      <alignment horizontal="left" vertical="center" wrapText="1" readingOrder="1"/>
    </xf>
    <xf numFmtId="1" fontId="6" fillId="0" borderId="9" xfId="4" applyNumberFormat="1" applyFont="1" applyBorder="1" applyAlignment="1">
      <alignment horizontal="center" vertical="center" readingOrder="1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 wrapText="1" readingOrder="1"/>
      <protection locked="0"/>
    </xf>
    <xf numFmtId="0" fontId="8" fillId="0" borderId="0" xfId="0" applyFont="1" applyAlignment="1" applyProtection="1">
      <alignment horizontal="left" vertical="center" wrapText="1" readingOrder="1"/>
      <protection locked="0"/>
    </xf>
    <xf numFmtId="49" fontId="6" fillId="0" borderId="0" xfId="4" applyNumberFormat="1" applyFont="1" applyAlignment="1">
      <alignment horizontal="left" vertical="center" wrapText="1" readingOrder="1"/>
    </xf>
    <xf numFmtId="1" fontId="6" fillId="0" borderId="0" xfId="0" applyNumberFormat="1" applyFont="1" applyAlignment="1">
      <alignment horizontal="center" vertical="center" wrapText="1" readingOrder="1"/>
    </xf>
    <xf numFmtId="49" fontId="6" fillId="0" borderId="0" xfId="0" applyNumberFormat="1" applyFont="1" applyAlignment="1">
      <alignment horizontal="center" vertical="center" wrapText="1" readingOrder="1"/>
    </xf>
    <xf numFmtId="2" fontId="6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165" fontId="9" fillId="0" borderId="0" xfId="2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readingOrder="1"/>
    </xf>
    <xf numFmtId="2" fontId="6" fillId="0" borderId="7" xfId="0" applyNumberFormat="1" applyFont="1" applyBorder="1" applyAlignment="1">
      <alignment horizontal="center" vertical="center" readingOrder="1"/>
    </xf>
    <xf numFmtId="2" fontId="9" fillId="0" borderId="6" xfId="0" applyNumberFormat="1" applyFont="1" applyBorder="1" applyAlignment="1">
      <alignment horizontal="center" vertical="center"/>
    </xf>
    <xf numFmtId="165" fontId="9" fillId="0" borderId="12" xfId="2" applyNumberFormat="1" applyFont="1" applyBorder="1" applyAlignment="1">
      <alignment horizontal="center" vertical="center"/>
    </xf>
    <xf numFmtId="1" fontId="6" fillId="0" borderId="0" xfId="4" applyNumberFormat="1" applyFont="1" applyAlignment="1">
      <alignment horizontal="center" vertical="center" readingOrder="1"/>
    </xf>
    <xf numFmtId="0" fontId="6" fillId="0" borderId="0" xfId="4" applyFont="1" applyAlignment="1">
      <alignment vertical="center" wrapText="1" readingOrder="1"/>
    </xf>
    <xf numFmtId="49" fontId="6" fillId="0" borderId="0" xfId="4" applyNumberFormat="1" applyFont="1" applyAlignment="1">
      <alignment vertical="center" wrapText="1" readingOrder="1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/>
    </xf>
    <xf numFmtId="1" fontId="13" fillId="0" borderId="9" xfId="4" applyNumberFormat="1" applyFont="1" applyBorder="1" applyAlignment="1">
      <alignment horizontal="center" vertical="center" readingOrder="1"/>
    </xf>
    <xf numFmtId="49" fontId="13" fillId="0" borderId="9" xfId="4" applyNumberFormat="1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/>
    </xf>
    <xf numFmtId="49" fontId="13" fillId="0" borderId="9" xfId="4" applyNumberFormat="1" applyFont="1" applyBorder="1" applyAlignment="1">
      <alignment horizontal="left" vertical="center" wrapText="1" readingOrder="1"/>
    </xf>
    <xf numFmtId="49" fontId="6" fillId="0" borderId="1" xfId="0" applyNumberFormat="1" applyFont="1" applyBorder="1" applyAlignment="1">
      <alignment horizontal="left" vertical="center" wrapText="1" readingOrder="1"/>
    </xf>
    <xf numFmtId="166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/>
    </xf>
    <xf numFmtId="165" fontId="9" fillId="0" borderId="14" xfId="2" applyNumberFormat="1" applyFont="1" applyBorder="1" applyAlignment="1">
      <alignment horizontal="center" vertical="center"/>
    </xf>
    <xf numFmtId="1" fontId="13" fillId="0" borderId="1" xfId="4" applyNumberFormat="1" applyFont="1" applyBorder="1" applyAlignment="1">
      <alignment horizontal="center" vertical="center" readingOrder="1"/>
    </xf>
    <xf numFmtId="0" fontId="13" fillId="0" borderId="1" xfId="4" applyFont="1" applyBorder="1" applyAlignment="1">
      <alignment vertical="center" wrapText="1" readingOrder="1"/>
    </xf>
    <xf numFmtId="49" fontId="13" fillId="0" borderId="1" xfId="4" applyNumberFormat="1" applyFont="1" applyBorder="1" applyAlignment="1">
      <alignment vertical="center" wrapText="1" readingOrder="1"/>
    </xf>
    <xf numFmtId="49" fontId="13" fillId="0" borderId="1" xfId="4" applyNumberFormat="1" applyFont="1" applyBorder="1" applyAlignment="1">
      <alignment horizontal="center" vertical="center" wrapText="1" readingOrder="1"/>
    </xf>
    <xf numFmtId="49" fontId="13" fillId="0" borderId="3" xfId="4" applyNumberFormat="1" applyFont="1" applyBorder="1" applyAlignment="1">
      <alignment vertical="center" wrapText="1" readingOrder="1"/>
    </xf>
    <xf numFmtId="49" fontId="13" fillId="0" borderId="15" xfId="4" applyNumberFormat="1" applyFont="1" applyBorder="1" applyAlignment="1">
      <alignment vertical="center" wrapText="1" readingOrder="1"/>
    </xf>
    <xf numFmtId="1" fontId="13" fillId="0" borderId="13" xfId="4" applyNumberFormat="1" applyFont="1" applyBorder="1" applyAlignment="1">
      <alignment horizontal="center" vertical="center" readingOrder="1"/>
    </xf>
    <xf numFmtId="1" fontId="13" fillId="0" borderId="7" xfId="4" applyNumberFormat="1" applyFont="1" applyBorder="1" applyAlignment="1">
      <alignment horizontal="center" vertical="center" readingOrder="1"/>
    </xf>
    <xf numFmtId="0" fontId="13" fillId="0" borderId="11" xfId="4" applyFont="1" applyBorder="1" applyAlignment="1">
      <alignment vertical="center" wrapText="1" readingOrder="1"/>
    </xf>
    <xf numFmtId="0" fontId="14" fillId="0" borderId="16" xfId="0" applyFont="1" applyBorder="1" applyAlignment="1" applyProtection="1">
      <alignment horizontal="center" vertical="center" wrapText="1" readingOrder="1"/>
      <protection locked="0"/>
    </xf>
    <xf numFmtId="0" fontId="14" fillId="0" borderId="16" xfId="0" applyFont="1" applyBorder="1" applyAlignment="1" applyProtection="1">
      <alignment horizontal="left" vertical="center" wrapText="1" readingOrder="1"/>
      <protection locked="0"/>
    </xf>
    <xf numFmtId="49" fontId="6" fillId="0" borderId="6" xfId="0" applyNumberFormat="1" applyFont="1" applyBorder="1" applyAlignment="1">
      <alignment vertical="center" wrapText="1" readingOrder="1"/>
    </xf>
    <xf numFmtId="49" fontId="13" fillId="0" borderId="1" xfId="4" applyNumberFormat="1" applyFont="1" applyBorder="1" applyAlignment="1">
      <alignment horizontal="left" vertical="center" wrapText="1" readingOrder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1" fontId="13" fillId="0" borderId="9" xfId="4" applyNumberFormat="1" applyFont="1" applyBorder="1" applyAlignment="1">
      <alignment horizontal="center" vertical="center" readingOrder="1"/>
    </xf>
    <xf numFmtId="1" fontId="7" fillId="0" borderId="13" xfId="4" applyNumberFormat="1" applyFont="1" applyBorder="1" applyAlignment="1">
      <alignment horizontal="left" vertical="center" readingOrder="1"/>
    </xf>
    <xf numFmtId="1" fontId="7" fillId="0" borderId="10" xfId="4" applyNumberFormat="1" applyFont="1" applyBorder="1" applyAlignment="1">
      <alignment horizontal="left" vertical="center" readingOrder="1"/>
    </xf>
    <xf numFmtId="1" fontId="7" fillId="0" borderId="11" xfId="4" applyNumberFormat="1" applyFont="1" applyBorder="1" applyAlignment="1">
      <alignment horizontal="left" vertical="center" readingOrder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/>
    </xf>
  </cellXfs>
  <cellStyles count="5">
    <cellStyle name="Normal 2" xfId="1" xr:uid="{00000000-0005-0000-0000-000000000000}"/>
    <cellStyle name="Normal 2 2" xfId="4" xr:uid="{00000000-0005-0000-0000-000001000000}"/>
    <cellStyle name="Normal 3" xfId="3" xr:uid="{00000000-0005-0000-0000-000002000000}"/>
    <cellStyle name="Normalno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zoomScaleNormal="100" zoomScaleSheetLayoutView="130" workbookViewId="0">
      <pane ySplit="3" topLeftCell="A4" activePane="bottomLeft" state="frozen"/>
      <selection pane="bottomLeft" activeCell="I5" sqref="I5"/>
    </sheetView>
  </sheetViews>
  <sheetFormatPr defaultColWidth="9.140625" defaultRowHeight="11.25" x14ac:dyDescent="0.2"/>
  <cols>
    <col min="1" max="1" width="5.7109375" style="12" customWidth="1"/>
    <col min="2" max="2" width="9.140625" style="12"/>
    <col min="3" max="3" width="32.28515625" style="12" customWidth="1"/>
    <col min="4" max="4" width="23.7109375" style="12" customWidth="1"/>
    <col min="5" max="5" width="22.28515625" style="12" customWidth="1"/>
    <col min="6" max="6" width="10.7109375" style="15" customWidth="1"/>
    <col min="7" max="7" width="12.42578125" style="12" customWidth="1"/>
    <col min="8" max="8" width="11.28515625" style="12" customWidth="1"/>
    <col min="9" max="9" width="10.7109375" style="16" customWidth="1"/>
    <col min="10" max="10" width="19.42578125" style="31" bestFit="1" customWidth="1"/>
    <col min="11" max="16384" width="9.140625" style="12"/>
  </cols>
  <sheetData>
    <row r="1" spans="1:10" s="17" customFormat="1" ht="24" customHeight="1" x14ac:dyDescent="0.3">
      <c r="B1" s="103" t="s">
        <v>71</v>
      </c>
      <c r="C1" s="103"/>
      <c r="D1" s="103"/>
      <c r="E1" s="103"/>
      <c r="F1" s="103"/>
      <c r="G1" s="103"/>
      <c r="H1" s="103"/>
      <c r="I1" s="18" t="s">
        <v>0</v>
      </c>
      <c r="J1" s="24">
        <f>SUM(J13,J23,J31,J41,J47,J50)</f>
        <v>0</v>
      </c>
    </row>
    <row r="2" spans="1:10" s="17" customFormat="1" ht="18.75" x14ac:dyDescent="0.3">
      <c r="B2" s="104" t="s">
        <v>70</v>
      </c>
      <c r="C2" s="103"/>
      <c r="D2" s="103"/>
      <c r="E2" s="103"/>
      <c r="F2" s="103"/>
      <c r="G2" s="103"/>
      <c r="H2" s="103"/>
      <c r="I2" s="103"/>
      <c r="J2" s="103"/>
    </row>
    <row r="3" spans="1:10" s="11" customFormat="1" ht="33.75" x14ac:dyDescent="0.25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9" t="s">
        <v>7</v>
      </c>
      <c r="H3" s="9" t="s">
        <v>8</v>
      </c>
      <c r="I3" s="7" t="s">
        <v>9</v>
      </c>
      <c r="J3" s="25" t="s">
        <v>10</v>
      </c>
    </row>
    <row r="4" spans="1:10" s="20" customFormat="1" ht="34.9" customHeight="1" x14ac:dyDescent="0.25">
      <c r="A4" s="105" t="s">
        <v>11</v>
      </c>
      <c r="B4" s="105"/>
      <c r="C4" s="105"/>
      <c r="D4" s="105"/>
      <c r="E4" s="105"/>
      <c r="F4" s="105"/>
      <c r="G4" s="105"/>
      <c r="H4" s="105"/>
      <c r="I4" s="105"/>
      <c r="J4" s="106"/>
    </row>
    <row r="5" spans="1:10" s="23" customFormat="1" ht="45" x14ac:dyDescent="0.2">
      <c r="A5" s="58">
        <v>6028</v>
      </c>
      <c r="B5" s="108">
        <v>3868</v>
      </c>
      <c r="C5" s="43" t="s">
        <v>12</v>
      </c>
      <c r="D5" s="44" t="s">
        <v>13</v>
      </c>
      <c r="E5" s="34" t="s">
        <v>14</v>
      </c>
      <c r="F5" s="35" t="s">
        <v>88</v>
      </c>
      <c r="G5" s="36" t="s">
        <v>15</v>
      </c>
      <c r="H5" s="7">
        <f t="shared" ref="H5:H12" si="0">I5+(I5*5%)</f>
        <v>0</v>
      </c>
      <c r="I5" s="22"/>
      <c r="J5" s="26">
        <f t="shared" ref="J5:J7" si="1">F5*I5</f>
        <v>0</v>
      </c>
    </row>
    <row r="6" spans="1:10" s="23" customFormat="1" ht="45" x14ac:dyDescent="0.2">
      <c r="A6" s="45">
        <v>6029</v>
      </c>
      <c r="B6" s="108"/>
      <c r="C6" s="43" t="s">
        <v>16</v>
      </c>
      <c r="D6" s="44" t="s">
        <v>13</v>
      </c>
      <c r="E6" s="37" t="s">
        <v>14</v>
      </c>
      <c r="F6" s="35" t="s">
        <v>88</v>
      </c>
      <c r="G6" s="36" t="s">
        <v>15</v>
      </c>
      <c r="H6" s="7">
        <f t="shared" si="0"/>
        <v>0</v>
      </c>
      <c r="I6" s="22"/>
      <c r="J6" s="26">
        <f t="shared" si="1"/>
        <v>0</v>
      </c>
    </row>
    <row r="7" spans="1:10" ht="33.75" x14ac:dyDescent="0.2">
      <c r="A7" s="45">
        <v>5991</v>
      </c>
      <c r="B7" s="45">
        <v>3831</v>
      </c>
      <c r="C7" s="43" t="s">
        <v>17</v>
      </c>
      <c r="D7" s="44" t="s">
        <v>18</v>
      </c>
      <c r="E7" s="40" t="s">
        <v>14</v>
      </c>
      <c r="F7" s="35" t="s">
        <v>88</v>
      </c>
      <c r="G7" s="36" t="s">
        <v>19</v>
      </c>
      <c r="H7" s="7">
        <f t="shared" si="0"/>
        <v>0</v>
      </c>
      <c r="I7" s="7"/>
      <c r="J7" s="26">
        <f t="shared" si="1"/>
        <v>0</v>
      </c>
    </row>
    <row r="8" spans="1:10" ht="33.75" x14ac:dyDescent="0.2">
      <c r="A8" s="45">
        <v>6102</v>
      </c>
      <c r="B8" s="108">
        <v>3926</v>
      </c>
      <c r="C8" s="43" t="s">
        <v>20</v>
      </c>
      <c r="D8" s="44" t="s">
        <v>21</v>
      </c>
      <c r="E8" s="40" t="s">
        <v>22</v>
      </c>
      <c r="F8" s="35" t="s">
        <v>88</v>
      </c>
      <c r="G8" s="36" t="s">
        <v>15</v>
      </c>
      <c r="H8" s="7">
        <f t="shared" si="0"/>
        <v>0</v>
      </c>
      <c r="I8" s="7"/>
      <c r="J8" s="26">
        <f t="shared" ref="J8" si="2">F8*I8</f>
        <v>0</v>
      </c>
    </row>
    <row r="9" spans="1:10" ht="33.75" x14ac:dyDescent="0.2">
      <c r="A9" s="45">
        <v>6103</v>
      </c>
      <c r="B9" s="108"/>
      <c r="C9" s="43" t="s">
        <v>23</v>
      </c>
      <c r="D9" s="44" t="s">
        <v>21</v>
      </c>
      <c r="E9" s="40" t="s">
        <v>22</v>
      </c>
      <c r="F9" s="35" t="s">
        <v>88</v>
      </c>
      <c r="G9" s="36" t="s">
        <v>15</v>
      </c>
      <c r="H9" s="7">
        <f t="shared" si="0"/>
        <v>0</v>
      </c>
      <c r="I9" s="7"/>
      <c r="J9" s="26">
        <f t="shared" ref="J9:J12" si="3">F9*I9</f>
        <v>0</v>
      </c>
    </row>
    <row r="10" spans="1:10" ht="33.75" x14ac:dyDescent="0.2">
      <c r="A10" s="45">
        <v>6144</v>
      </c>
      <c r="B10" s="45">
        <v>3960</v>
      </c>
      <c r="C10" s="43" t="s">
        <v>24</v>
      </c>
      <c r="D10" s="44" t="s">
        <v>25</v>
      </c>
      <c r="E10" s="40" t="s">
        <v>14</v>
      </c>
      <c r="F10" s="35" t="s">
        <v>88</v>
      </c>
      <c r="G10" s="36" t="s">
        <v>15</v>
      </c>
      <c r="H10" s="7">
        <f t="shared" si="0"/>
        <v>0</v>
      </c>
      <c r="I10" s="7"/>
      <c r="J10" s="26">
        <f t="shared" si="3"/>
        <v>0</v>
      </c>
    </row>
    <row r="11" spans="1:10" ht="22.5" x14ac:dyDescent="0.2">
      <c r="A11" s="38">
        <v>6079</v>
      </c>
      <c r="B11" s="38">
        <v>3904</v>
      </c>
      <c r="C11" s="39" t="s">
        <v>26</v>
      </c>
      <c r="D11" s="44" t="s">
        <v>27</v>
      </c>
      <c r="E11" s="40" t="s">
        <v>28</v>
      </c>
      <c r="F11" s="35" t="s">
        <v>91</v>
      </c>
      <c r="G11" s="38" t="s">
        <v>30</v>
      </c>
      <c r="H11" s="7">
        <f t="shared" si="0"/>
        <v>0</v>
      </c>
      <c r="I11" s="7"/>
      <c r="J11" s="26">
        <f t="shared" si="3"/>
        <v>0</v>
      </c>
    </row>
    <row r="12" spans="1:10" ht="48" x14ac:dyDescent="0.2">
      <c r="A12" s="38">
        <v>7001</v>
      </c>
      <c r="B12" s="38">
        <v>4741</v>
      </c>
      <c r="C12" s="43" t="s">
        <v>31</v>
      </c>
      <c r="D12" s="40" t="s">
        <v>32</v>
      </c>
      <c r="E12" s="40" t="s">
        <v>28</v>
      </c>
      <c r="F12" s="35" t="s">
        <v>88</v>
      </c>
      <c r="G12" s="36" t="s">
        <v>19</v>
      </c>
      <c r="H12" s="7">
        <f t="shared" si="0"/>
        <v>0</v>
      </c>
      <c r="I12" s="7"/>
      <c r="J12" s="26">
        <f t="shared" si="3"/>
        <v>0</v>
      </c>
    </row>
    <row r="13" spans="1:10" x14ac:dyDescent="0.2">
      <c r="A13" s="107"/>
      <c r="B13" s="107"/>
      <c r="C13" s="107"/>
      <c r="D13" s="107"/>
      <c r="E13" s="107"/>
      <c r="F13" s="107"/>
      <c r="G13" s="107"/>
      <c r="H13" s="32">
        <f t="shared" ref="H13:I13" si="4">SUM(H5:H12)</f>
        <v>0</v>
      </c>
      <c r="I13" s="32">
        <f t="shared" si="4"/>
        <v>0</v>
      </c>
      <c r="J13" s="25">
        <f>SUM(J5:J12)</f>
        <v>0</v>
      </c>
    </row>
    <row r="14" spans="1:10" s="20" customFormat="1" ht="34.9" customHeight="1" x14ac:dyDescent="0.25">
      <c r="A14" s="105" t="s">
        <v>33</v>
      </c>
      <c r="B14" s="105"/>
      <c r="C14" s="105"/>
      <c r="D14" s="105"/>
      <c r="E14" s="105"/>
      <c r="F14" s="105"/>
      <c r="G14" s="105"/>
      <c r="H14" s="105"/>
      <c r="I14" s="105"/>
      <c r="J14" s="106"/>
    </row>
    <row r="15" spans="1:10" ht="40.15" customHeight="1" x14ac:dyDescent="0.2">
      <c r="A15" s="80">
        <v>6484</v>
      </c>
      <c r="B15" s="108">
        <v>4286</v>
      </c>
      <c r="C15" s="43" t="s">
        <v>72</v>
      </c>
      <c r="D15" s="44" t="s">
        <v>13</v>
      </c>
      <c r="E15" s="81" t="s">
        <v>28</v>
      </c>
      <c r="F15" s="21" t="s">
        <v>89</v>
      </c>
      <c r="G15" s="21" t="s">
        <v>15</v>
      </c>
      <c r="H15" s="7">
        <f>I15+(I15*5%)</f>
        <v>0</v>
      </c>
      <c r="I15" s="69"/>
      <c r="J15" s="27">
        <f t="shared" ref="J15" si="5">I15*F15</f>
        <v>0</v>
      </c>
    </row>
    <row r="16" spans="1:10" ht="33" customHeight="1" x14ac:dyDescent="0.2">
      <c r="A16" s="80">
        <v>6485</v>
      </c>
      <c r="B16" s="108"/>
      <c r="C16" s="43" t="s">
        <v>73</v>
      </c>
      <c r="D16" s="44" t="s">
        <v>74</v>
      </c>
      <c r="E16" s="81" t="s">
        <v>28</v>
      </c>
      <c r="F16" s="21" t="s">
        <v>89</v>
      </c>
      <c r="G16" s="21" t="s">
        <v>15</v>
      </c>
      <c r="H16" s="7">
        <f>I16+(I16*5%)</f>
        <v>0</v>
      </c>
      <c r="I16" s="69"/>
      <c r="J16" s="27">
        <f t="shared" ref="J16:J19" si="6">I16*F16</f>
        <v>0</v>
      </c>
    </row>
    <row r="17" spans="1:10" ht="33" customHeight="1" x14ac:dyDescent="0.2">
      <c r="A17" s="80">
        <v>6548</v>
      </c>
      <c r="B17" s="108">
        <v>4336</v>
      </c>
      <c r="C17" s="43" t="s">
        <v>75</v>
      </c>
      <c r="D17" s="44" t="s">
        <v>59</v>
      </c>
      <c r="E17" s="81" t="s">
        <v>28</v>
      </c>
      <c r="F17" s="21" t="s">
        <v>89</v>
      </c>
      <c r="G17" s="21" t="s">
        <v>15</v>
      </c>
      <c r="H17" s="7">
        <f>I17+(I17*5%)</f>
        <v>0</v>
      </c>
      <c r="I17" s="69"/>
      <c r="J17" s="27">
        <f>I17*F17</f>
        <v>0</v>
      </c>
    </row>
    <row r="18" spans="1:10" ht="33" customHeight="1" x14ac:dyDescent="0.2">
      <c r="A18" s="80">
        <v>6549</v>
      </c>
      <c r="B18" s="108"/>
      <c r="C18" s="43" t="s">
        <v>76</v>
      </c>
      <c r="D18" s="44" t="s">
        <v>59</v>
      </c>
      <c r="E18" s="81" t="s">
        <v>28</v>
      </c>
      <c r="F18" s="21" t="s">
        <v>89</v>
      </c>
      <c r="G18" s="21" t="s">
        <v>15</v>
      </c>
      <c r="H18" s="7">
        <f>I18+(I18*5%)</f>
        <v>0</v>
      </c>
      <c r="I18" s="69"/>
      <c r="J18" s="27">
        <f>I18*F18</f>
        <v>0</v>
      </c>
    </row>
    <row r="19" spans="1:10" ht="33.75" x14ac:dyDescent="0.2">
      <c r="A19" s="2">
        <v>6994</v>
      </c>
      <c r="B19" s="2">
        <v>4734</v>
      </c>
      <c r="C19" s="3" t="s">
        <v>36</v>
      </c>
      <c r="D19" s="4" t="s">
        <v>37</v>
      </c>
      <c r="E19" s="6" t="s">
        <v>28</v>
      </c>
      <c r="F19" s="21" t="s">
        <v>89</v>
      </c>
      <c r="G19" s="6" t="s">
        <v>19</v>
      </c>
      <c r="H19" s="7">
        <f t="shared" ref="H19:H22" si="7">I19+(I19*5%)</f>
        <v>0</v>
      </c>
      <c r="I19" s="69"/>
      <c r="J19" s="27">
        <f t="shared" si="6"/>
        <v>0</v>
      </c>
    </row>
    <row r="20" spans="1:10" ht="33.75" x14ac:dyDescent="0.2">
      <c r="A20" s="80">
        <v>6565</v>
      </c>
      <c r="B20" s="80">
        <v>4349</v>
      </c>
      <c r="C20" s="43" t="s">
        <v>77</v>
      </c>
      <c r="D20" s="44" t="s">
        <v>25</v>
      </c>
      <c r="E20" s="81" t="s">
        <v>28</v>
      </c>
      <c r="F20" s="21" t="s">
        <v>89</v>
      </c>
      <c r="G20" s="21" t="s">
        <v>15</v>
      </c>
      <c r="H20" s="7">
        <f>I20+(I20*5%)</f>
        <v>0</v>
      </c>
      <c r="I20" s="69"/>
      <c r="J20" s="27">
        <f>I20*F20</f>
        <v>0</v>
      </c>
    </row>
    <row r="21" spans="1:10" ht="33.75" x14ac:dyDescent="0.2">
      <c r="A21" s="2">
        <v>7002</v>
      </c>
      <c r="B21" s="2">
        <v>4742</v>
      </c>
      <c r="C21" s="3" t="s">
        <v>38</v>
      </c>
      <c r="D21" s="4" t="s">
        <v>39</v>
      </c>
      <c r="E21" s="6" t="s">
        <v>28</v>
      </c>
      <c r="F21" s="21" t="s">
        <v>89</v>
      </c>
      <c r="G21" s="21" t="s">
        <v>19</v>
      </c>
      <c r="H21" s="7">
        <f t="shared" si="7"/>
        <v>0</v>
      </c>
      <c r="I21" s="69"/>
      <c r="J21" s="27">
        <f t="shared" ref="J21" si="8">I21*F21</f>
        <v>0</v>
      </c>
    </row>
    <row r="22" spans="1:10" ht="33.75" x14ac:dyDescent="0.2">
      <c r="A22" s="2">
        <v>6721</v>
      </c>
      <c r="B22" s="2">
        <v>4485</v>
      </c>
      <c r="C22" s="3" t="s">
        <v>40</v>
      </c>
      <c r="D22" s="4" t="s">
        <v>27</v>
      </c>
      <c r="E22" s="6" t="s">
        <v>28</v>
      </c>
      <c r="F22" s="21" t="s">
        <v>29</v>
      </c>
      <c r="G22" s="21" t="s">
        <v>41</v>
      </c>
      <c r="H22" s="7">
        <f t="shared" si="7"/>
        <v>0</v>
      </c>
      <c r="I22" s="69"/>
      <c r="J22" s="27">
        <f>I22*F22</f>
        <v>0</v>
      </c>
    </row>
    <row r="23" spans="1:10" ht="34.9" customHeight="1" x14ac:dyDescent="0.2">
      <c r="A23" s="107"/>
      <c r="B23" s="107"/>
      <c r="C23" s="107"/>
      <c r="D23" s="107"/>
      <c r="E23" s="107"/>
      <c r="F23" s="107"/>
      <c r="G23" s="107"/>
      <c r="H23" s="14">
        <f>SUM(H15:H22)</f>
        <v>0</v>
      </c>
      <c r="I23" s="14">
        <f>SUM(I15:I22)</f>
        <v>0</v>
      </c>
      <c r="J23" s="28">
        <f>SUM(J15:J22)</f>
        <v>0</v>
      </c>
    </row>
    <row r="24" spans="1:10" ht="15.75" x14ac:dyDescent="0.2">
      <c r="A24" s="105" t="s">
        <v>42</v>
      </c>
      <c r="B24" s="105"/>
      <c r="C24" s="105"/>
      <c r="D24" s="105"/>
      <c r="E24" s="105"/>
      <c r="F24" s="105"/>
      <c r="G24" s="105"/>
      <c r="H24" s="105"/>
      <c r="I24" s="105"/>
      <c r="J24" s="106"/>
    </row>
    <row r="25" spans="1:10" ht="33.75" x14ac:dyDescent="0.2">
      <c r="A25" s="50">
        <v>7108</v>
      </c>
      <c r="B25" s="50">
        <v>4844</v>
      </c>
      <c r="C25" s="51" t="s">
        <v>43</v>
      </c>
      <c r="D25" s="51" t="s">
        <v>34</v>
      </c>
      <c r="E25" s="52" t="s">
        <v>28</v>
      </c>
      <c r="F25" s="9">
        <v>52</v>
      </c>
      <c r="G25" s="9" t="s">
        <v>19</v>
      </c>
      <c r="H25" s="7">
        <f>I25+(I25*5%)</f>
        <v>0</v>
      </c>
      <c r="I25" s="7"/>
      <c r="J25" s="49">
        <f t="shared" ref="J25:J30" si="9">I25*F25</f>
        <v>0</v>
      </c>
    </row>
    <row r="26" spans="1:10" ht="33.75" x14ac:dyDescent="0.2">
      <c r="A26" s="54">
        <v>7060</v>
      </c>
      <c r="B26" s="54">
        <v>4800</v>
      </c>
      <c r="C26" s="55" t="s">
        <v>44</v>
      </c>
      <c r="D26" s="56" t="s">
        <v>35</v>
      </c>
      <c r="E26" s="57" t="s">
        <v>28</v>
      </c>
      <c r="F26" s="53">
        <v>52</v>
      </c>
      <c r="G26" s="53" t="s">
        <v>19</v>
      </c>
      <c r="H26" s="7">
        <f t="shared" ref="H26:H30" si="10">I26+(I26*5%)</f>
        <v>0</v>
      </c>
      <c r="I26" s="48"/>
      <c r="J26" s="49">
        <f t="shared" si="9"/>
        <v>0</v>
      </c>
    </row>
    <row r="27" spans="1:10" ht="34.9" customHeight="1" x14ac:dyDescent="0.2">
      <c r="A27" s="42">
        <v>7035</v>
      </c>
      <c r="B27" s="42">
        <v>4775</v>
      </c>
      <c r="C27" s="46" t="s">
        <v>45</v>
      </c>
      <c r="D27" s="33" t="s">
        <v>46</v>
      </c>
      <c r="E27" s="33" t="s">
        <v>28</v>
      </c>
      <c r="F27" s="47">
        <v>52</v>
      </c>
      <c r="G27" s="41" t="s">
        <v>19</v>
      </c>
      <c r="H27" s="7">
        <f t="shared" si="10"/>
        <v>0</v>
      </c>
      <c r="I27" s="70"/>
      <c r="J27" s="49">
        <f t="shared" si="9"/>
        <v>0</v>
      </c>
    </row>
    <row r="28" spans="1:10" ht="34.9" customHeight="1" x14ac:dyDescent="0.2">
      <c r="A28" s="2">
        <v>6995</v>
      </c>
      <c r="B28" s="2">
        <v>4735</v>
      </c>
      <c r="C28" s="3" t="s">
        <v>47</v>
      </c>
      <c r="D28" s="4" t="s">
        <v>48</v>
      </c>
      <c r="E28" s="4" t="s">
        <v>28</v>
      </c>
      <c r="F28" s="5">
        <v>54</v>
      </c>
      <c r="G28" s="6" t="s">
        <v>19</v>
      </c>
      <c r="H28" s="7">
        <f t="shared" si="10"/>
        <v>0</v>
      </c>
      <c r="I28" s="14"/>
      <c r="J28" s="29">
        <f t="shared" si="9"/>
        <v>0</v>
      </c>
    </row>
    <row r="29" spans="1:10" ht="34.9" customHeight="1" x14ac:dyDescent="0.2">
      <c r="A29" s="2">
        <v>7003</v>
      </c>
      <c r="B29" s="2">
        <v>4743</v>
      </c>
      <c r="C29" s="3" t="s">
        <v>49</v>
      </c>
      <c r="D29" s="4" t="s">
        <v>39</v>
      </c>
      <c r="E29" s="4" t="s">
        <v>28</v>
      </c>
      <c r="F29" s="5">
        <v>53</v>
      </c>
      <c r="G29" s="6" t="s">
        <v>19</v>
      </c>
      <c r="H29" s="7">
        <f t="shared" si="10"/>
        <v>0</v>
      </c>
      <c r="I29" s="14"/>
      <c r="J29" s="29">
        <f t="shared" si="9"/>
        <v>0</v>
      </c>
    </row>
    <row r="30" spans="1:10" ht="34.9" customHeight="1" x14ac:dyDescent="0.2">
      <c r="A30" s="2">
        <v>6700</v>
      </c>
      <c r="B30" s="2">
        <v>4464</v>
      </c>
      <c r="C30" s="3" t="s">
        <v>50</v>
      </c>
      <c r="D30" s="4" t="s">
        <v>51</v>
      </c>
      <c r="E30" s="4" t="s">
        <v>28</v>
      </c>
      <c r="F30" s="5">
        <v>0</v>
      </c>
      <c r="G30" s="6" t="s">
        <v>52</v>
      </c>
      <c r="H30" s="7">
        <f t="shared" si="10"/>
        <v>0</v>
      </c>
      <c r="I30" s="14"/>
      <c r="J30" s="29">
        <f t="shared" si="9"/>
        <v>0</v>
      </c>
    </row>
    <row r="31" spans="1:10" ht="34.9" customHeight="1" x14ac:dyDescent="0.2">
      <c r="A31" s="114"/>
      <c r="B31" s="114"/>
      <c r="C31" s="114"/>
      <c r="D31" s="114"/>
      <c r="E31" s="114"/>
      <c r="F31" s="114"/>
      <c r="G31" s="114"/>
      <c r="H31" s="19">
        <f>SUM(H25:H30)</f>
        <v>0</v>
      </c>
      <c r="I31" s="19">
        <f>SUM(I27:I30)</f>
        <v>0</v>
      </c>
      <c r="J31" s="30">
        <f>SUM(J27:J30)</f>
        <v>0</v>
      </c>
    </row>
    <row r="32" spans="1:10" ht="15.6" customHeight="1" x14ac:dyDescent="0.2">
      <c r="A32" s="112" t="s">
        <v>53</v>
      </c>
      <c r="B32" s="112"/>
      <c r="C32" s="112"/>
      <c r="D32" s="112"/>
      <c r="E32" s="112"/>
      <c r="F32" s="112"/>
      <c r="G32" s="112"/>
      <c r="H32" s="112"/>
      <c r="I32" s="112"/>
      <c r="J32" s="113"/>
    </row>
    <row r="33" spans="1:10" ht="39" customHeight="1" x14ac:dyDescent="0.2">
      <c r="A33" s="99">
        <v>7699</v>
      </c>
      <c r="B33" s="99">
        <v>5334</v>
      </c>
      <c r="C33" s="100" t="s">
        <v>78</v>
      </c>
      <c r="D33" s="100" t="s">
        <v>34</v>
      </c>
      <c r="E33" s="101" t="s">
        <v>14</v>
      </c>
      <c r="F33" s="82">
        <v>54</v>
      </c>
      <c r="G33" s="6" t="s">
        <v>19</v>
      </c>
      <c r="H33" s="86">
        <f>I33+(I33*5%)</f>
        <v>0</v>
      </c>
      <c r="I33" s="9"/>
      <c r="J33" s="85">
        <f>I33*F33</f>
        <v>0</v>
      </c>
    </row>
    <row r="34" spans="1:10" ht="39" customHeight="1" x14ac:dyDescent="0.2">
      <c r="A34" s="90">
        <v>7661</v>
      </c>
      <c r="B34" s="90">
        <v>5298</v>
      </c>
      <c r="C34" s="91" t="s">
        <v>79</v>
      </c>
      <c r="D34" s="92" t="s">
        <v>35</v>
      </c>
      <c r="E34" s="102" t="s">
        <v>28</v>
      </c>
      <c r="F34" s="82">
        <v>52</v>
      </c>
      <c r="G34" s="6" t="s">
        <v>19</v>
      </c>
      <c r="H34" s="7">
        <f>I34+(I34*5%)</f>
        <v>0</v>
      </c>
      <c r="I34" s="7"/>
      <c r="J34" s="85">
        <f>I34*F34</f>
        <v>0</v>
      </c>
    </row>
    <row r="35" spans="1:10" ht="33.75" x14ac:dyDescent="0.2">
      <c r="A35" s="2">
        <v>7608</v>
      </c>
      <c r="B35" s="2">
        <v>5245</v>
      </c>
      <c r="C35" s="3" t="s">
        <v>54</v>
      </c>
      <c r="D35" s="4" t="s">
        <v>55</v>
      </c>
      <c r="E35" s="4" t="s">
        <v>14</v>
      </c>
      <c r="F35" s="5">
        <v>54</v>
      </c>
      <c r="G35" s="6" t="s">
        <v>19</v>
      </c>
      <c r="H35" s="7">
        <f t="shared" ref="H35:H40" si="11">I35+(I35*5%)</f>
        <v>0</v>
      </c>
      <c r="I35" s="14"/>
      <c r="J35" s="29">
        <f t="shared" ref="J35:J40" si="12">I35*F35</f>
        <v>0</v>
      </c>
    </row>
    <row r="36" spans="1:10" ht="33.75" x14ac:dyDescent="0.2">
      <c r="A36" s="2">
        <v>7597</v>
      </c>
      <c r="B36" s="2">
        <v>5234</v>
      </c>
      <c r="C36" s="3" t="s">
        <v>56</v>
      </c>
      <c r="D36" s="4" t="s">
        <v>57</v>
      </c>
      <c r="E36" s="4" t="s">
        <v>14</v>
      </c>
      <c r="F36" s="5">
        <v>29</v>
      </c>
      <c r="G36" s="6" t="s">
        <v>58</v>
      </c>
      <c r="H36" s="7">
        <f t="shared" si="11"/>
        <v>0</v>
      </c>
      <c r="I36" s="14"/>
      <c r="J36" s="29">
        <f t="shared" si="12"/>
        <v>0</v>
      </c>
    </row>
    <row r="37" spans="1:10" ht="45.6" customHeight="1" x14ac:dyDescent="0.2">
      <c r="A37" s="80">
        <v>7637</v>
      </c>
      <c r="B37" s="80">
        <v>5274</v>
      </c>
      <c r="C37" s="43" t="s">
        <v>80</v>
      </c>
      <c r="D37" s="44" t="s">
        <v>81</v>
      </c>
      <c r="E37" s="83" t="s">
        <v>28</v>
      </c>
      <c r="F37" s="5">
        <v>54</v>
      </c>
      <c r="G37" s="6" t="s">
        <v>19</v>
      </c>
      <c r="H37" s="7">
        <f>I37+(I37*5%)</f>
        <v>0</v>
      </c>
      <c r="I37" s="14"/>
      <c r="J37" s="29">
        <f t="shared" si="12"/>
        <v>0</v>
      </c>
    </row>
    <row r="38" spans="1:10" ht="56.25" x14ac:dyDescent="0.2">
      <c r="A38" s="2">
        <v>7602</v>
      </c>
      <c r="B38" s="2">
        <v>5239</v>
      </c>
      <c r="C38" s="3" t="s">
        <v>60</v>
      </c>
      <c r="D38" s="4" t="s">
        <v>61</v>
      </c>
      <c r="E38" s="84" t="s">
        <v>19</v>
      </c>
      <c r="F38" s="5">
        <v>0</v>
      </c>
      <c r="G38" s="6" t="s">
        <v>58</v>
      </c>
      <c r="H38" s="7">
        <f t="shared" si="11"/>
        <v>0</v>
      </c>
      <c r="I38" s="14"/>
      <c r="J38" s="29">
        <f t="shared" si="12"/>
        <v>0</v>
      </c>
    </row>
    <row r="39" spans="1:10" ht="33.75" x14ac:dyDescent="0.2">
      <c r="A39" s="2">
        <v>7004</v>
      </c>
      <c r="B39" s="2">
        <v>13658</v>
      </c>
      <c r="C39" s="3" t="s">
        <v>62</v>
      </c>
      <c r="D39" s="4" t="s">
        <v>63</v>
      </c>
      <c r="E39" s="4" t="s">
        <v>64</v>
      </c>
      <c r="F39" s="5">
        <v>53</v>
      </c>
      <c r="G39" s="6" t="s">
        <v>58</v>
      </c>
      <c r="H39" s="7">
        <f t="shared" si="11"/>
        <v>0</v>
      </c>
      <c r="I39" s="14"/>
      <c r="J39" s="29">
        <f t="shared" si="12"/>
        <v>0</v>
      </c>
    </row>
    <row r="40" spans="1:10" ht="33.75" x14ac:dyDescent="0.2">
      <c r="A40" s="2">
        <v>7359</v>
      </c>
      <c r="B40" s="2">
        <v>5018</v>
      </c>
      <c r="C40" s="3" t="s">
        <v>65</v>
      </c>
      <c r="D40" s="4" t="s">
        <v>66</v>
      </c>
      <c r="E40" s="4" t="s">
        <v>28</v>
      </c>
      <c r="F40" s="5">
        <v>0</v>
      </c>
      <c r="G40" s="6" t="s">
        <v>67</v>
      </c>
      <c r="H40" s="7">
        <f t="shared" si="11"/>
        <v>0</v>
      </c>
      <c r="I40" s="14"/>
      <c r="J40" s="29">
        <f t="shared" si="12"/>
        <v>0</v>
      </c>
    </row>
    <row r="41" spans="1:10" x14ac:dyDescent="0.2">
      <c r="A41" s="107"/>
      <c r="B41" s="107"/>
      <c r="C41" s="107"/>
      <c r="D41" s="107"/>
      <c r="E41" s="107"/>
      <c r="F41" s="107"/>
      <c r="G41" s="107"/>
      <c r="H41" s="1">
        <f>SUM(H35:H40)</f>
        <v>0</v>
      </c>
      <c r="I41" s="13">
        <f>SUM(I35:I40)</f>
        <v>0</v>
      </c>
      <c r="J41" s="27">
        <f>SUM(J35:J40)</f>
        <v>0</v>
      </c>
    </row>
    <row r="42" spans="1:10" ht="15.6" customHeight="1" x14ac:dyDescent="0.2">
      <c r="A42" s="105" t="s">
        <v>68</v>
      </c>
      <c r="B42" s="105"/>
      <c r="C42" s="105"/>
      <c r="D42" s="105"/>
      <c r="E42" s="105"/>
      <c r="F42" s="105"/>
      <c r="G42" s="105"/>
      <c r="H42" s="105"/>
      <c r="I42" s="105"/>
      <c r="J42" s="106"/>
    </row>
    <row r="43" spans="1:10" ht="27.6" customHeight="1" x14ac:dyDescent="0.2">
      <c r="A43" s="112" t="s">
        <v>82</v>
      </c>
      <c r="B43" s="112"/>
      <c r="C43" s="112"/>
      <c r="D43" s="112"/>
      <c r="E43" s="112"/>
      <c r="F43" s="112"/>
      <c r="G43" s="112"/>
      <c r="H43" s="112"/>
      <c r="I43" s="112"/>
      <c r="J43" s="113"/>
    </row>
    <row r="44" spans="1:10" ht="49.9" customHeight="1" x14ac:dyDescent="0.2">
      <c r="A44" s="90">
        <v>7698</v>
      </c>
      <c r="B44" s="90">
        <v>5333</v>
      </c>
      <c r="C44" s="91" t="s">
        <v>84</v>
      </c>
      <c r="D44" s="94" t="s">
        <v>85</v>
      </c>
      <c r="E44" s="93" t="s">
        <v>28</v>
      </c>
      <c r="F44" s="59">
        <v>2</v>
      </c>
      <c r="G44" s="60" t="s">
        <v>19</v>
      </c>
      <c r="H44" s="14">
        <f>I44+(I44*5%)</f>
        <v>0</v>
      </c>
      <c r="I44" s="14"/>
      <c r="J44" s="29">
        <f>I44*F44</f>
        <v>0</v>
      </c>
    </row>
    <row r="45" spans="1:10" ht="49.9" customHeight="1" x14ac:dyDescent="0.2">
      <c r="A45" s="90">
        <v>7660</v>
      </c>
      <c r="B45" s="90">
        <v>5297</v>
      </c>
      <c r="C45" s="91" t="s">
        <v>90</v>
      </c>
      <c r="D45" s="95" t="s">
        <v>35</v>
      </c>
      <c r="E45" s="93" t="s">
        <v>28</v>
      </c>
      <c r="F45" s="59">
        <v>2</v>
      </c>
      <c r="G45" s="60" t="s">
        <v>19</v>
      </c>
      <c r="H45" s="14">
        <f>I45+(I45*5%)</f>
        <v>0</v>
      </c>
      <c r="I45" s="14"/>
      <c r="J45" s="29">
        <f t="shared" ref="J45:J46" si="13">I45*F45</f>
        <v>0</v>
      </c>
    </row>
    <row r="46" spans="1:10" ht="49.9" customHeight="1" x14ac:dyDescent="0.2">
      <c r="A46" s="96">
        <v>7636</v>
      </c>
      <c r="B46" s="97">
        <v>5273</v>
      </c>
      <c r="C46" s="98" t="s">
        <v>86</v>
      </c>
      <c r="D46" s="92" t="s">
        <v>87</v>
      </c>
      <c r="E46" s="93" t="s">
        <v>28</v>
      </c>
      <c r="F46" s="59">
        <v>2</v>
      </c>
      <c r="G46" s="60" t="s">
        <v>19</v>
      </c>
      <c r="H46" s="14">
        <f>I46+(I46*5%)</f>
        <v>0</v>
      </c>
      <c r="I46" s="14"/>
      <c r="J46" s="29">
        <f t="shared" si="13"/>
        <v>0</v>
      </c>
    </row>
    <row r="47" spans="1:10" ht="24.75" customHeight="1" x14ac:dyDescent="0.2">
      <c r="A47" s="73"/>
      <c r="B47" s="73"/>
      <c r="C47" s="74"/>
      <c r="D47" s="75"/>
      <c r="E47" s="63"/>
      <c r="F47" s="76"/>
      <c r="G47" s="77"/>
      <c r="H47" s="87">
        <f>SUM(H44:H46)</f>
        <v>0</v>
      </c>
      <c r="I47" s="88">
        <f>SUM(I44:I46)</f>
        <v>0</v>
      </c>
      <c r="J47" s="89">
        <f>SUM(J44:J46)</f>
        <v>0</v>
      </c>
    </row>
    <row r="48" spans="1:10" ht="25.9" customHeight="1" x14ac:dyDescent="0.2">
      <c r="A48" s="109" t="s">
        <v>69</v>
      </c>
      <c r="B48" s="110"/>
      <c r="C48" s="110"/>
      <c r="D48" s="110"/>
      <c r="E48" s="110"/>
      <c r="F48" s="110"/>
      <c r="G48" s="110"/>
      <c r="H48" s="110"/>
      <c r="I48" s="110"/>
      <c r="J48" s="111"/>
    </row>
    <row r="49" spans="1:10" ht="45" x14ac:dyDescent="0.2">
      <c r="A49" s="90">
        <v>7662</v>
      </c>
      <c r="B49" s="90">
        <v>5299</v>
      </c>
      <c r="C49" s="91" t="s">
        <v>83</v>
      </c>
      <c r="D49" s="92" t="s">
        <v>35</v>
      </c>
      <c r="E49" s="93" t="s">
        <v>28</v>
      </c>
      <c r="F49" s="5">
        <v>2</v>
      </c>
      <c r="G49" s="6" t="s">
        <v>19</v>
      </c>
      <c r="H49" s="7">
        <f>I49+(I49*5%)</f>
        <v>0</v>
      </c>
      <c r="I49" s="71"/>
      <c r="J49" s="49">
        <f t="shared" ref="J49" si="14">I49*F49</f>
        <v>0</v>
      </c>
    </row>
    <row r="50" spans="1:10" x14ac:dyDescent="0.2">
      <c r="A50" s="61"/>
      <c r="B50" s="61"/>
      <c r="C50" s="62"/>
      <c r="D50" s="62"/>
      <c r="E50" s="63"/>
      <c r="F50" s="64"/>
      <c r="G50" s="65"/>
      <c r="H50" s="78">
        <f>SUM(H49:H49)</f>
        <v>0</v>
      </c>
      <c r="I50" s="79">
        <f>SUM(I49:I49)</f>
        <v>0</v>
      </c>
      <c r="J50" s="72">
        <f>SUM(J49:J49)</f>
        <v>0</v>
      </c>
    </row>
    <row r="51" spans="1:10" x14ac:dyDescent="0.2">
      <c r="A51" s="61"/>
      <c r="B51" s="61"/>
      <c r="C51" s="62"/>
      <c r="D51" s="62"/>
      <c r="E51" s="63"/>
      <c r="F51" s="64"/>
      <c r="G51" s="65"/>
      <c r="H51" s="66"/>
      <c r="I51" s="67"/>
      <c r="J51" s="68"/>
    </row>
  </sheetData>
  <mergeCells count="17">
    <mergeCell ref="B15:B16"/>
    <mergeCell ref="B17:B18"/>
    <mergeCell ref="A42:J42"/>
    <mergeCell ref="A48:J48"/>
    <mergeCell ref="A43:J43"/>
    <mergeCell ref="A23:G23"/>
    <mergeCell ref="A24:J24"/>
    <mergeCell ref="A31:G31"/>
    <mergeCell ref="A32:J32"/>
    <mergeCell ref="A41:G41"/>
    <mergeCell ref="B1:H1"/>
    <mergeCell ref="B2:J2"/>
    <mergeCell ref="A4:J4"/>
    <mergeCell ref="A13:G13"/>
    <mergeCell ref="A14:J14"/>
    <mergeCell ref="B5:B6"/>
    <mergeCell ref="B8:B9"/>
  </mergeCells>
  <phoneticPr fontId="6" type="noConversion"/>
  <pageMargins left="0.25" right="0.25" top="0.75" bottom="0.75" header="0.3" footer="0.3"/>
  <pageSetup paperSize="9" scale="82" fitToHeight="0" orientation="landscape" r:id="rId1"/>
  <rowBreaks count="2" manualBreakCount="2">
    <brk id="13" max="16383" man="1"/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0c1690-e20b-4d2c-bdae-123850733cc1">
      <Terms xmlns="http://schemas.microsoft.com/office/infopath/2007/PartnerControls"/>
    </lcf76f155ced4ddcb4097134ff3c332f>
    <TaxCatchAll xmlns="d382bc82-ff51-4b1c-ba18-824ea775e28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8BB3C935557E4F9B5FEC9F21B8D70E" ma:contentTypeVersion="11" ma:contentTypeDescription="Stvaranje novog dokumenta." ma:contentTypeScope="" ma:versionID="82d5c4c0a34a9bdfd18b6907f54d828c">
  <xsd:schema xmlns:xsd="http://www.w3.org/2001/XMLSchema" xmlns:xs="http://www.w3.org/2001/XMLSchema" xmlns:p="http://schemas.microsoft.com/office/2006/metadata/properties" xmlns:ns2="0d0c1690-e20b-4d2c-bdae-123850733cc1" xmlns:ns3="d382bc82-ff51-4b1c-ba18-824ea775e28f" targetNamespace="http://schemas.microsoft.com/office/2006/metadata/properties" ma:root="true" ma:fieldsID="c1eb385d99296981317b9c1786a4042c" ns2:_="" ns3:_="">
    <xsd:import namespace="0d0c1690-e20b-4d2c-bdae-123850733cc1"/>
    <xsd:import namespace="d382bc82-ff51-4b1c-ba18-824ea775e2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c1690-e20b-4d2c-bdae-123850733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Oznake slika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2bc82-ff51-4b1c-ba18-824ea775e28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3641728-7925-4c3c-99dc-46ceb57cf376}" ma:internalName="TaxCatchAll" ma:showField="CatchAllData" ma:web="d382bc82-ff51-4b1c-ba18-824ea775e2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09B8C4-C1B7-42F3-A7E3-0DFA8DBF2474}">
  <ds:schemaRefs>
    <ds:schemaRef ds:uri="d382bc82-ff51-4b1c-ba18-824ea775e28f"/>
    <ds:schemaRef ds:uri="http://purl.org/dc/terms/"/>
    <ds:schemaRef ds:uri="http://www.w3.org/XML/1998/namespace"/>
    <ds:schemaRef ds:uri="http://purl.org/dc/dcmitype/"/>
    <ds:schemaRef ds:uri="http://purl.org/dc/elements/1.1/"/>
    <ds:schemaRef ds:uri="0d0c1690-e20b-4d2c-bdae-123850733cc1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868F26-E308-4ECC-8F22-B14FFDBE53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47ADF8-E567-4587-AD67-03D610DFAB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0c1690-e20b-4d2c-bdae-123850733cc1"/>
    <ds:schemaRef ds:uri="d382bc82-ff51-4b1c-ba18-824ea775e2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Tender 1819</vt:lpstr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Pavao</cp:lastModifiedBy>
  <cp:revision/>
  <dcterms:created xsi:type="dcterms:W3CDTF">2014-05-23T18:13:06Z</dcterms:created>
  <dcterms:modified xsi:type="dcterms:W3CDTF">2026-06-18T11:51:04Z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0x010100908BB3C935557E4F9B5FEC9F21B8D70E</vt:lpwstr>
  </property>
  <property fmtid="{D5CDD505-2E9C-101B-9397-08002B2CF9AE}" pid="3" name="MediaServiceImageTags">
    <vt:lpwstr/>
  </property>
</Properties>
</file>