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IZVRŠENJA FP\"/>
    </mc:Choice>
  </mc:AlternateContent>
  <bookViews>
    <workbookView xWindow="0" yWindow="0" windowWidth="28800" windowHeight="12435" activeTab="4"/>
  </bookViews>
  <sheets>
    <sheet name="SAŽETAK" sheetId="1" r:id="rId1"/>
    <sheet name=" Račun prihoda i rashoda" sheetId="3" r:id="rId2"/>
    <sheet name="RASHODI PREMA FUNCIJSKOJ KLASIF" sheetId="8" r:id="rId3"/>
    <sheet name="Prihodi i rashodi po izvorima" sheetId="5" r:id="rId4"/>
    <sheet name="POSEBNI DIO" sheetId="7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8" l="1"/>
  <c r="E10" i="8"/>
  <c r="D10" i="8"/>
  <c r="C10" i="8"/>
  <c r="B10" i="8"/>
  <c r="H13" i="5" l="1"/>
  <c r="G13" i="5"/>
  <c r="H12" i="5"/>
  <c r="G12" i="5"/>
  <c r="H11" i="5"/>
  <c r="G11" i="5"/>
  <c r="H10" i="5"/>
  <c r="G10" i="5"/>
  <c r="E14" i="8"/>
  <c r="F13" i="8"/>
  <c r="E13" i="8"/>
  <c r="I58" i="3"/>
  <c r="H58" i="3"/>
  <c r="I57" i="3"/>
  <c r="H57" i="3"/>
  <c r="I55" i="3"/>
  <c r="H55" i="3"/>
  <c r="H52" i="3"/>
  <c r="I50" i="3"/>
  <c r="H50" i="3"/>
  <c r="H48" i="3"/>
  <c r="I47" i="3"/>
  <c r="H45" i="3"/>
  <c r="H43" i="3"/>
  <c r="H42" i="3"/>
  <c r="I40" i="3"/>
  <c r="H40" i="3"/>
  <c r="I38" i="3"/>
  <c r="H38" i="3"/>
  <c r="I37" i="3"/>
  <c r="H37" i="3"/>
  <c r="I36" i="3"/>
  <c r="H36" i="3"/>
  <c r="I35" i="3"/>
  <c r="H35" i="3"/>
  <c r="I34" i="3"/>
  <c r="H34" i="3"/>
  <c r="I32" i="3"/>
  <c r="H32" i="3"/>
  <c r="H31" i="3"/>
  <c r="H30" i="3"/>
  <c r="I21" i="3"/>
  <c r="H21" i="3"/>
  <c r="I20" i="3"/>
  <c r="H20" i="3"/>
  <c r="I18" i="3"/>
  <c r="H18" i="3"/>
  <c r="I16" i="3"/>
  <c r="H16" i="3"/>
  <c r="I15" i="3"/>
  <c r="H15" i="3"/>
  <c r="I13" i="3"/>
  <c r="H13" i="3"/>
  <c r="E469" i="7"/>
  <c r="F469" i="7"/>
  <c r="E11" i="3"/>
  <c r="E14" i="3"/>
  <c r="E17" i="3"/>
  <c r="G17" i="3"/>
  <c r="I17" i="3" s="1"/>
  <c r="F17" i="3"/>
  <c r="F14" i="3"/>
  <c r="G14" i="3"/>
  <c r="G11" i="3"/>
  <c r="I11" i="3" s="1"/>
  <c r="F11" i="3"/>
  <c r="G19" i="3"/>
  <c r="I19" i="3" s="1"/>
  <c r="F19" i="3"/>
  <c r="E19" i="3"/>
  <c r="G29" i="3"/>
  <c r="F29" i="3"/>
  <c r="E29" i="3"/>
  <c r="G33" i="3"/>
  <c r="F33" i="3"/>
  <c r="E33" i="3"/>
  <c r="G39" i="3"/>
  <c r="F39" i="3"/>
  <c r="E39" i="3"/>
  <c r="G44" i="3"/>
  <c r="F44" i="3"/>
  <c r="E44" i="3"/>
  <c r="G46" i="3"/>
  <c r="F46" i="3"/>
  <c r="E46" i="3"/>
  <c r="G51" i="3"/>
  <c r="F51" i="3"/>
  <c r="E51" i="3"/>
  <c r="G54" i="3"/>
  <c r="F54" i="3"/>
  <c r="E54" i="3"/>
  <c r="G59" i="3"/>
  <c r="F59" i="3"/>
  <c r="E59" i="3"/>
  <c r="I54" i="3" l="1"/>
  <c r="I46" i="3"/>
  <c r="H39" i="3"/>
  <c r="I29" i="3"/>
  <c r="G10" i="3"/>
  <c r="H11" i="3"/>
  <c r="H17" i="3"/>
  <c r="H14" i="3"/>
  <c r="I14" i="3"/>
  <c r="F10" i="3"/>
  <c r="H51" i="3"/>
  <c r="H44" i="3"/>
  <c r="I33" i="3"/>
  <c r="H19" i="3"/>
  <c r="I39" i="3"/>
  <c r="H29" i="3"/>
  <c r="H33" i="3"/>
  <c r="F53" i="3"/>
  <c r="H54" i="3"/>
  <c r="H46" i="3"/>
  <c r="E10" i="3"/>
  <c r="F28" i="3"/>
  <c r="G28" i="3"/>
  <c r="E28" i="3"/>
  <c r="G53" i="3"/>
  <c r="E53" i="3"/>
  <c r="I10" i="3" l="1"/>
  <c r="H10" i="3"/>
  <c r="E61" i="3"/>
  <c r="I28" i="3"/>
  <c r="H28" i="3"/>
  <c r="G61" i="3"/>
  <c r="H53" i="3"/>
  <c r="I53" i="3"/>
  <c r="F61" i="3"/>
  <c r="D22" i="5"/>
  <c r="H12" i="1" s="1"/>
  <c r="D31" i="5"/>
  <c r="E28" i="5"/>
  <c r="F129" i="7"/>
  <c r="F126" i="7" s="1"/>
  <c r="D12" i="8"/>
  <c r="D11" i="8" l="1"/>
  <c r="E26" i="5"/>
  <c r="F9" i="5"/>
  <c r="E31" i="5"/>
  <c r="E8" i="5"/>
  <c r="I9" i="1" s="1"/>
  <c r="E9" i="5"/>
  <c r="D8" i="5"/>
  <c r="H9" i="1" s="1"/>
  <c r="H9" i="5" l="1"/>
  <c r="G9" i="5"/>
  <c r="F8" i="5"/>
  <c r="I54" i="7"/>
  <c r="H54" i="7"/>
  <c r="H193" i="7"/>
  <c r="G462" i="7"/>
  <c r="G266" i="7"/>
  <c r="G268" i="7"/>
  <c r="G258" i="7"/>
  <c r="G255" i="7"/>
  <c r="F265" i="7"/>
  <c r="E265" i="7"/>
  <c r="E264" i="7" s="1"/>
  <c r="H8" i="5" l="1"/>
  <c r="G8" i="5"/>
  <c r="J9" i="1"/>
  <c r="G257" i="7"/>
  <c r="F26" i="5" s="1"/>
  <c r="G26" i="5" s="1"/>
  <c r="G265" i="7"/>
  <c r="G264" i="7" s="1"/>
  <c r="G528" i="7"/>
  <c r="G309" i="7"/>
  <c r="G321" i="7"/>
  <c r="G324" i="7"/>
  <c r="G518" i="7"/>
  <c r="G522" i="7"/>
  <c r="G474" i="7"/>
  <c r="G410" i="7"/>
  <c r="G406" i="7"/>
  <c r="G404" i="7"/>
  <c r="G402" i="7"/>
  <c r="G391" i="7"/>
  <c r="G334" i="7"/>
  <c r="F307" i="7"/>
  <c r="G299" i="7"/>
  <c r="G275" i="7"/>
  <c r="G279" i="7"/>
  <c r="G281" i="7"/>
  <c r="G285" i="7"/>
  <c r="G287" i="7"/>
  <c r="G293" i="7"/>
  <c r="G261" i="7"/>
  <c r="G254" i="7"/>
  <c r="G247" i="7"/>
  <c r="G237" i="7"/>
  <c r="G229" i="7"/>
  <c r="G225" i="7"/>
  <c r="K9" i="1" l="1"/>
  <c r="L9" i="1"/>
  <c r="G260" i="7"/>
  <c r="G517" i="7"/>
  <c r="G292" i="7"/>
  <c r="G316" i="7"/>
  <c r="G409" i="7"/>
  <c r="G329" i="7"/>
  <c r="G390" i="7"/>
  <c r="G473" i="7"/>
  <c r="G527" i="7"/>
  <c r="G521" i="7"/>
  <c r="G298" i="7"/>
  <c r="G461" i="7"/>
  <c r="G460" i="7" s="1"/>
  <c r="G274" i="7"/>
  <c r="G401" i="7"/>
  <c r="G284" i="7"/>
  <c r="G224" i="7"/>
  <c r="G187" i="7"/>
  <c r="F200" i="7"/>
  <c r="E200" i="7"/>
  <c r="E199" i="7" s="1"/>
  <c r="E197" i="7" s="1"/>
  <c r="G200" i="7"/>
  <c r="G211" i="7"/>
  <c r="F215" i="7"/>
  <c r="F213" i="7" s="1"/>
  <c r="G215" i="7"/>
  <c r="G205" i="7"/>
  <c r="G182" i="7"/>
  <c r="G181" i="7"/>
  <c r="G177" i="7"/>
  <c r="G176" i="7" s="1"/>
  <c r="G175" i="7"/>
  <c r="G174" i="7" s="1"/>
  <c r="G173" i="7"/>
  <c r="G172" i="7" s="1"/>
  <c r="G167" i="7"/>
  <c r="G166" i="7"/>
  <c r="G162" i="7"/>
  <c r="G161" i="7" s="1"/>
  <c r="G160" i="7"/>
  <c r="G159" i="7" s="1"/>
  <c r="G158" i="7"/>
  <c r="G157" i="7" s="1"/>
  <c r="G220" i="7" l="1"/>
  <c r="G297" i="7"/>
  <c r="G520" i="7"/>
  <c r="G315" i="7"/>
  <c r="G199" i="7"/>
  <c r="H200" i="7"/>
  <c r="F30" i="5"/>
  <c r="I200" i="7"/>
  <c r="G526" i="7"/>
  <c r="G524" i="7" s="1"/>
  <c r="F28" i="5"/>
  <c r="G28" i="5" s="1"/>
  <c r="G472" i="7"/>
  <c r="G458" i="7" s="1"/>
  <c r="G516" i="7"/>
  <c r="F199" i="7"/>
  <c r="F197" i="7" s="1"/>
  <c r="F189" i="7" s="1"/>
  <c r="G389" i="7"/>
  <c r="G328" i="7"/>
  <c r="G213" i="7"/>
  <c r="I213" i="7" s="1"/>
  <c r="I215" i="7"/>
  <c r="G186" i="7"/>
  <c r="G400" i="7"/>
  <c r="G204" i="7"/>
  <c r="G210" i="7"/>
  <c r="G209" i="7" s="1"/>
  <c r="G207" i="7" s="1"/>
  <c r="G273" i="7"/>
  <c r="G165" i="7"/>
  <c r="G180" i="7"/>
  <c r="G171" i="7"/>
  <c r="G156" i="7"/>
  <c r="G83" i="7"/>
  <c r="F83" i="7"/>
  <c r="F81" i="7" s="1"/>
  <c r="F80" i="7" s="1"/>
  <c r="E83" i="7"/>
  <c r="E82" i="7" s="1"/>
  <c r="G81" i="7"/>
  <c r="G136" i="7"/>
  <c r="F136" i="7"/>
  <c r="F135" i="7" s="1"/>
  <c r="F134" i="7" s="1"/>
  <c r="F133" i="7" s="1"/>
  <c r="E136" i="7"/>
  <c r="E135" i="7" s="1"/>
  <c r="E134" i="7" s="1"/>
  <c r="G134" i="7"/>
  <c r="G129" i="7"/>
  <c r="G126" i="7" s="1"/>
  <c r="G124" i="7" s="1"/>
  <c r="G122" i="7"/>
  <c r="G77" i="7"/>
  <c r="G71" i="7"/>
  <c r="G11" i="7"/>
  <c r="G15" i="7"/>
  <c r="G20" i="7"/>
  <c r="G29" i="7"/>
  <c r="G40" i="7"/>
  <c r="G43" i="7"/>
  <c r="G49" i="7"/>
  <c r="G51" i="7"/>
  <c r="F23" i="5" l="1"/>
  <c r="G23" i="5" s="1"/>
  <c r="G133" i="7"/>
  <c r="I133" i="7" s="1"/>
  <c r="I134" i="7"/>
  <c r="G135" i="7"/>
  <c r="I135" i="7" s="1"/>
  <c r="I136" i="7"/>
  <c r="G30" i="5"/>
  <c r="G185" i="7"/>
  <c r="G271" i="7"/>
  <c r="G295" i="7"/>
  <c r="F27" i="5"/>
  <c r="I199" i="7"/>
  <c r="H199" i="7"/>
  <c r="G80" i="7"/>
  <c r="I80" i="7" s="1"/>
  <c r="I81" i="7"/>
  <c r="G203" i="7"/>
  <c r="G197" i="7" s="1"/>
  <c r="F31" i="5"/>
  <c r="F29" i="5" s="1"/>
  <c r="G326" i="7"/>
  <c r="G514" i="7"/>
  <c r="G313" i="7"/>
  <c r="G218" i="7"/>
  <c r="G398" i="7"/>
  <c r="H400" i="7"/>
  <c r="F124" i="7"/>
  <c r="I124" i="7" s="1"/>
  <c r="I126" i="7"/>
  <c r="G76" i="7"/>
  <c r="G82" i="7"/>
  <c r="I83" i="7"/>
  <c r="G164" i="7"/>
  <c r="G155" i="7" s="1"/>
  <c r="G153" i="7" s="1"/>
  <c r="G121" i="7"/>
  <c r="H51" i="7"/>
  <c r="H11" i="7"/>
  <c r="G42" i="7"/>
  <c r="H43" i="7"/>
  <c r="G60" i="7"/>
  <c r="G179" i="7"/>
  <c r="G170" i="7" s="1"/>
  <c r="G168" i="7" s="1"/>
  <c r="F82" i="7"/>
  <c r="G10" i="7"/>
  <c r="G48" i="7"/>
  <c r="E81" i="7"/>
  <c r="E80" i="7"/>
  <c r="E133" i="7"/>
  <c r="F77" i="7"/>
  <c r="I77" i="7" s="1"/>
  <c r="F40" i="7"/>
  <c r="J13" i="1" l="1"/>
  <c r="G27" i="5"/>
  <c r="I197" i="7"/>
  <c r="H197" i="7"/>
  <c r="G189" i="7"/>
  <c r="G120" i="7"/>
  <c r="F24" i="5"/>
  <c r="F25" i="5"/>
  <c r="G217" i="7"/>
  <c r="G183" i="7"/>
  <c r="I82" i="7"/>
  <c r="G75" i="7"/>
  <c r="G59" i="7"/>
  <c r="G47" i="7"/>
  <c r="I40" i="7"/>
  <c r="G9" i="7"/>
  <c r="F435" i="7"/>
  <c r="F330" i="7"/>
  <c r="F49" i="7"/>
  <c r="I49" i="7" s="1"/>
  <c r="F51" i="7"/>
  <c r="I51" i="7" s="1"/>
  <c r="G25" i="5" l="1"/>
  <c r="F22" i="5"/>
  <c r="J12" i="1" s="1"/>
  <c r="G24" i="5"/>
  <c r="I189" i="7"/>
  <c r="G45" i="7"/>
  <c r="G73" i="7"/>
  <c r="G118" i="7"/>
  <c r="G57" i="7"/>
  <c r="G7" i="7"/>
  <c r="D29" i="5"/>
  <c r="G29" i="5" s="1"/>
  <c r="K12" i="1" l="1"/>
  <c r="G22" i="5"/>
  <c r="F21" i="5"/>
  <c r="G56" i="7"/>
  <c r="D21" i="5"/>
  <c r="H13" i="1"/>
  <c r="K13" i="1" s="1"/>
  <c r="I7" i="7"/>
  <c r="G6" i="7"/>
  <c r="F76" i="7"/>
  <c r="G21" i="5" l="1"/>
  <c r="F75" i="7"/>
  <c r="I76" i="7"/>
  <c r="F180" i="7"/>
  <c r="F176" i="7"/>
  <c r="F174" i="7"/>
  <c r="F172" i="7"/>
  <c r="F73" i="7" l="1"/>
  <c r="I73" i="7" s="1"/>
  <c r="I75" i="7"/>
  <c r="F179" i="7"/>
  <c r="F171" i="7"/>
  <c r="F168" i="7" s="1"/>
  <c r="E423" i="7" l="1"/>
  <c r="E422" i="7" s="1"/>
  <c r="E420" i="7" s="1"/>
  <c r="E503" i="7" l="1"/>
  <c r="E512" i="7"/>
  <c r="E511" i="7" s="1"/>
  <c r="E279" i="7"/>
  <c r="H279" i="7" s="1"/>
  <c r="E275" i="7"/>
  <c r="H275" i="7" s="1"/>
  <c r="E454" i="7"/>
  <c r="E452" i="7"/>
  <c r="E449" i="7"/>
  <c r="E518" i="7"/>
  <c r="E522" i="7"/>
  <c r="E281" i="7"/>
  <c r="H281" i="7" s="1"/>
  <c r="E285" i="7"/>
  <c r="H285" i="7" s="1"/>
  <c r="E287" i="7"/>
  <c r="E290" i="7"/>
  <c r="E293" i="7"/>
  <c r="E391" i="7"/>
  <c r="E402" i="7"/>
  <c r="H402" i="7" s="1"/>
  <c r="E404" i="7"/>
  <c r="H404" i="7" s="1"/>
  <c r="E410" i="7"/>
  <c r="H410" i="7" s="1"/>
  <c r="E417" i="7"/>
  <c r="H417" i="7" s="1"/>
  <c r="E324" i="7"/>
  <c r="E406" i="7"/>
  <c r="H406" i="7" s="1"/>
  <c r="F443" i="7"/>
  <c r="F440" i="7" s="1"/>
  <c r="F439" i="7" s="1"/>
  <c r="F437" i="7" s="1"/>
  <c r="E443" i="7"/>
  <c r="E440" i="7"/>
  <c r="E485" i="7"/>
  <c r="E483" i="7" s="1"/>
  <c r="E492" i="7"/>
  <c r="E495" i="7"/>
  <c r="E498" i="7"/>
  <c r="E474" i="7"/>
  <c r="E386" i="7"/>
  <c r="H386" i="7" s="1"/>
  <c r="E351" i="7"/>
  <c r="H351" i="7" s="1"/>
  <c r="E341" i="7"/>
  <c r="H341" i="7" s="1"/>
  <c r="E334" i="7"/>
  <c r="H334" i="7" s="1"/>
  <c r="E330" i="7"/>
  <c r="H330" i="7" s="1"/>
  <c r="E435" i="7"/>
  <c r="E432" i="7" s="1"/>
  <c r="E431" i="7" s="1"/>
  <c r="E429" i="7" s="1"/>
  <c r="E462" i="7"/>
  <c r="E247" i="7"/>
  <c r="H247" i="7" s="1"/>
  <c r="E237" i="7"/>
  <c r="H237" i="7" s="1"/>
  <c r="E229" i="7"/>
  <c r="H229" i="7" s="1"/>
  <c r="E225" i="7"/>
  <c r="H225" i="7" s="1"/>
  <c r="E222" i="7"/>
  <c r="E61" i="7"/>
  <c r="E192" i="7"/>
  <c r="H192" i="7" s="1"/>
  <c r="E71" i="7"/>
  <c r="H71" i="7" s="1"/>
  <c r="E65" i="7"/>
  <c r="E195" i="7"/>
  <c r="E187" i="7"/>
  <c r="E142" i="7"/>
  <c r="E144" i="7"/>
  <c r="E150" i="7"/>
  <c r="E149" i="7" s="1"/>
  <c r="E130" i="7"/>
  <c r="E122" i="7"/>
  <c r="E49" i="7"/>
  <c r="H49" i="7" s="1"/>
  <c r="E42" i="7"/>
  <c r="H42" i="7" s="1"/>
  <c r="E29" i="7"/>
  <c r="H29" i="7" s="1"/>
  <c r="E20" i="7"/>
  <c r="H20" i="7" s="1"/>
  <c r="E15" i="7"/>
  <c r="H15" i="7" s="1"/>
  <c r="B12" i="8"/>
  <c r="B11" i="8" l="1"/>
  <c r="E11" i="8" s="1"/>
  <c r="E12" i="8"/>
  <c r="E186" i="7"/>
  <c r="H187" i="7"/>
  <c r="E221" i="7"/>
  <c r="H222" i="7"/>
  <c r="E390" i="7"/>
  <c r="H391" i="7"/>
  <c r="E521" i="7"/>
  <c r="H522" i="7"/>
  <c r="E473" i="7"/>
  <c r="E472" i="7" s="1"/>
  <c r="E129" i="7"/>
  <c r="E126" i="7" s="1"/>
  <c r="E124" i="7" s="1"/>
  <c r="E316" i="7"/>
  <c r="H324" i="7"/>
  <c r="E292" i="7"/>
  <c r="E517" i="7"/>
  <c r="H518" i="7"/>
  <c r="E121" i="7"/>
  <c r="H122" i="7"/>
  <c r="E190" i="7"/>
  <c r="E189" i="7" s="1"/>
  <c r="E461" i="7"/>
  <c r="E460" i="7" s="1"/>
  <c r="E458" i="7" s="1"/>
  <c r="E409" i="7"/>
  <c r="H409" i="7" s="1"/>
  <c r="E284" i="7"/>
  <c r="H284" i="7" s="1"/>
  <c r="E439" i="7"/>
  <c r="E437" i="7" s="1"/>
  <c r="E401" i="7"/>
  <c r="E274" i="7"/>
  <c r="E141" i="7"/>
  <c r="E140" i="7" s="1"/>
  <c r="E60" i="7"/>
  <c r="E48" i="7"/>
  <c r="E10" i="7"/>
  <c r="H10" i="7" s="1"/>
  <c r="E448" i="7"/>
  <c r="E447" i="7" s="1"/>
  <c r="E445" i="7" s="1"/>
  <c r="E329" i="7"/>
  <c r="E224" i="7"/>
  <c r="E398" i="7" l="1"/>
  <c r="H398" i="7" s="1"/>
  <c r="H401" i="7"/>
  <c r="E315" i="7"/>
  <c r="H316" i="7"/>
  <c r="E120" i="7"/>
  <c r="H121" i="7"/>
  <c r="H189" i="7"/>
  <c r="H190" i="7"/>
  <c r="E389" i="7"/>
  <c r="H389" i="7" s="1"/>
  <c r="H390" i="7"/>
  <c r="E47" i="7"/>
  <c r="H48" i="7"/>
  <c r="E59" i="7"/>
  <c r="H60" i="7"/>
  <c r="E220" i="7"/>
  <c r="H224" i="7"/>
  <c r="E138" i="7"/>
  <c r="H138" i="7" s="1"/>
  <c r="H140" i="7"/>
  <c r="E516" i="7"/>
  <c r="H517" i="7"/>
  <c r="E273" i="7"/>
  <c r="H273" i="7" s="1"/>
  <c r="H274" i="7"/>
  <c r="E328" i="7"/>
  <c r="H329" i="7"/>
  <c r="E520" i="7"/>
  <c r="H520" i="7" s="1"/>
  <c r="H521" i="7"/>
  <c r="E185" i="7"/>
  <c r="H186" i="7"/>
  <c r="E9" i="7"/>
  <c r="H11" i="1"/>
  <c r="H8" i="1"/>
  <c r="H14" i="1" l="1"/>
  <c r="E183" i="7"/>
  <c r="H183" i="7" s="1"/>
  <c r="H185" i="7"/>
  <c r="E313" i="7"/>
  <c r="H313" i="7" s="1"/>
  <c r="H315" i="7"/>
  <c r="E118" i="7"/>
  <c r="H118" i="7" s="1"/>
  <c r="H120" i="7"/>
  <c r="E218" i="7"/>
  <c r="H218" i="7" s="1"/>
  <c r="H220" i="7"/>
  <c r="E326" i="7"/>
  <c r="H326" i="7" s="1"/>
  <c r="H328" i="7"/>
  <c r="E45" i="7"/>
  <c r="H45" i="7" s="1"/>
  <c r="H47" i="7"/>
  <c r="E271" i="7"/>
  <c r="E514" i="7"/>
  <c r="H514" i="7" s="1"/>
  <c r="H516" i="7"/>
  <c r="E57" i="7"/>
  <c r="H59" i="7"/>
  <c r="H26" i="1"/>
  <c r="H271" i="7"/>
  <c r="E6" i="7"/>
  <c r="H6" i="7" s="1"/>
  <c r="H9" i="7"/>
  <c r="E7" i="7"/>
  <c r="H7" i="7" s="1"/>
  <c r="F41" i="1"/>
  <c r="G38" i="1" s="1"/>
  <c r="G41" i="1" s="1"/>
  <c r="H38" i="1" s="1"/>
  <c r="J38" i="1" s="1"/>
  <c r="J41" i="1" s="1"/>
  <c r="H57" i="7" l="1"/>
  <c r="E56" i="7"/>
  <c r="H56" i="7" s="1"/>
  <c r="E217" i="7"/>
  <c r="H217" i="7" s="1"/>
  <c r="F512" i="7"/>
  <c r="F511" i="7" s="1"/>
  <c r="J11" i="1" l="1"/>
  <c r="J8" i="1"/>
  <c r="J14" i="1" l="1"/>
  <c r="J27" i="1" s="1"/>
  <c r="K8" i="1"/>
  <c r="K11" i="1"/>
  <c r="F432" i="7" l="1"/>
  <c r="F431" i="7" s="1"/>
  <c r="F429" i="7" s="1"/>
  <c r="F518" i="7"/>
  <c r="F522" i="7"/>
  <c r="F507" i="7"/>
  <c r="F509" i="7"/>
  <c r="F492" i="7"/>
  <c r="F495" i="7"/>
  <c r="F498" i="7"/>
  <c r="F474" i="7"/>
  <c r="I474" i="7" s="1"/>
  <c r="F462" i="7"/>
  <c r="F391" i="7"/>
  <c r="F425" i="7"/>
  <c r="F427" i="7"/>
  <c r="F402" i="7"/>
  <c r="I402" i="7" s="1"/>
  <c r="F404" i="7"/>
  <c r="I404" i="7" s="1"/>
  <c r="F406" i="7"/>
  <c r="I406" i="7" s="1"/>
  <c r="F410" i="7"/>
  <c r="F351" i="7"/>
  <c r="F386" i="7"/>
  <c r="F334" i="7"/>
  <c r="I334" i="7" s="1"/>
  <c r="F341" i="7"/>
  <c r="F324" i="7"/>
  <c r="F299" i="7"/>
  <c r="I299" i="7" s="1"/>
  <c r="F309" i="7"/>
  <c r="F287" i="7"/>
  <c r="F285" i="7"/>
  <c r="I285" i="7" s="1"/>
  <c r="F281" i="7"/>
  <c r="I281" i="7" s="1"/>
  <c r="F279" i="7"/>
  <c r="I279" i="7" s="1"/>
  <c r="F275" i="7"/>
  <c r="I275" i="7" s="1"/>
  <c r="F247" i="7"/>
  <c r="I247" i="7" s="1"/>
  <c r="F237" i="7"/>
  <c r="I237" i="7" s="1"/>
  <c r="F229" i="7"/>
  <c r="I229" i="7" s="1"/>
  <c r="F225" i="7"/>
  <c r="I225" i="7" s="1"/>
  <c r="F122" i="7"/>
  <c r="F121" i="7" l="1"/>
  <c r="I122" i="7"/>
  <c r="F521" i="7"/>
  <c r="I522" i="7"/>
  <c r="F390" i="7"/>
  <c r="I391" i="7"/>
  <c r="F316" i="7"/>
  <c r="F315" i="7" s="1"/>
  <c r="F313" i="7" s="1"/>
  <c r="F517" i="7"/>
  <c r="I518" i="7"/>
  <c r="F409" i="7"/>
  <c r="I409" i="7" s="1"/>
  <c r="I410" i="7"/>
  <c r="F473" i="7"/>
  <c r="F506" i="7"/>
  <c r="F505" i="7" s="1"/>
  <c r="F503" i="7" s="1"/>
  <c r="F423" i="7"/>
  <c r="F422" i="7" s="1"/>
  <c r="F420" i="7" s="1"/>
  <c r="F401" i="7"/>
  <c r="I401" i="7" s="1"/>
  <c r="F461" i="7"/>
  <c r="F284" i="7"/>
  <c r="I284" i="7" s="1"/>
  <c r="F274" i="7"/>
  <c r="I274" i="7" s="1"/>
  <c r="F491" i="7"/>
  <c r="F485" i="7" s="1"/>
  <c r="F483" i="7" s="1"/>
  <c r="F329" i="7"/>
  <c r="F298" i="7"/>
  <c r="F224" i="7"/>
  <c r="F472" i="7" l="1"/>
  <c r="I472" i="7" s="1"/>
  <c r="I473" i="7"/>
  <c r="F297" i="7"/>
  <c r="I298" i="7"/>
  <c r="F520" i="7"/>
  <c r="I520" i="7" s="1"/>
  <c r="I521" i="7"/>
  <c r="F389" i="7"/>
  <c r="I389" i="7" s="1"/>
  <c r="I390" i="7"/>
  <c r="F460" i="7"/>
  <c r="E30" i="5"/>
  <c r="F516" i="7"/>
  <c r="I517" i="7"/>
  <c r="E27" i="5"/>
  <c r="H27" i="5" s="1"/>
  <c r="F220" i="7"/>
  <c r="I224" i="7"/>
  <c r="F328" i="7"/>
  <c r="I329" i="7"/>
  <c r="F120" i="7"/>
  <c r="I121" i="7"/>
  <c r="F400" i="7"/>
  <c r="F273" i="7"/>
  <c r="F71" i="7"/>
  <c r="I71" i="7" s="1"/>
  <c r="F61" i="7"/>
  <c r="F11" i="7"/>
  <c r="I11" i="7" s="1"/>
  <c r="F15" i="7"/>
  <c r="I15" i="7" s="1"/>
  <c r="F20" i="7"/>
  <c r="I20" i="7" s="1"/>
  <c r="F29" i="7"/>
  <c r="I29" i="7" s="1"/>
  <c r="F43" i="7"/>
  <c r="F458" i="7" l="1"/>
  <c r="I458" i="7" s="1"/>
  <c r="E29" i="5"/>
  <c r="H30" i="5"/>
  <c r="F514" i="7"/>
  <c r="I514" i="7" s="1"/>
  <c r="I516" i="7"/>
  <c r="F326" i="7"/>
  <c r="I328" i="7"/>
  <c r="F295" i="7"/>
  <c r="I295" i="7" s="1"/>
  <c r="I297" i="7"/>
  <c r="F118" i="7"/>
  <c r="I118" i="7" s="1"/>
  <c r="I120" i="7"/>
  <c r="F271" i="7"/>
  <c r="I273" i="7"/>
  <c r="F398" i="7"/>
  <c r="I398" i="7" s="1"/>
  <c r="I400" i="7"/>
  <c r="F218" i="7"/>
  <c r="I218" i="7" s="1"/>
  <c r="I220" i="7"/>
  <c r="F42" i="7"/>
  <c r="I43" i="7"/>
  <c r="F10" i="7"/>
  <c r="F48" i="7"/>
  <c r="F60" i="7"/>
  <c r="I13" i="1" l="1"/>
  <c r="L13" i="1" s="1"/>
  <c r="H29" i="5"/>
  <c r="F47" i="7"/>
  <c r="I48" i="7"/>
  <c r="C14" i="8"/>
  <c r="I326" i="7"/>
  <c r="F217" i="7"/>
  <c r="I217" i="7" s="1"/>
  <c r="I271" i="7"/>
  <c r="E25" i="5"/>
  <c r="H25" i="5" s="1"/>
  <c r="I42" i="7"/>
  <c r="F59" i="7"/>
  <c r="I60" i="7"/>
  <c r="F9" i="7"/>
  <c r="I9" i="7" s="1"/>
  <c r="I10" i="7"/>
  <c r="F165" i="7"/>
  <c r="F161" i="7"/>
  <c r="F159" i="7"/>
  <c r="F157" i="7"/>
  <c r="F150" i="7"/>
  <c r="F149" i="7" s="1"/>
  <c r="F146" i="7"/>
  <c r="F144" i="7"/>
  <c r="F142" i="7"/>
  <c r="F14" i="8" l="1"/>
  <c r="F57" i="7"/>
  <c r="I57" i="7" s="1"/>
  <c r="I59" i="7"/>
  <c r="F45" i="7"/>
  <c r="I47" i="7"/>
  <c r="F164" i="7"/>
  <c r="E24" i="5" s="1"/>
  <c r="H24" i="5" s="1"/>
  <c r="F156" i="7"/>
  <c r="F141" i="7"/>
  <c r="F140" i="7" l="1"/>
  <c r="E23" i="5"/>
  <c r="F6" i="7"/>
  <c r="I6" i="7" s="1"/>
  <c r="I45" i="7"/>
  <c r="F155" i="7"/>
  <c r="F153" i="7" s="1"/>
  <c r="F138" i="7"/>
  <c r="F56" i="7" s="1"/>
  <c r="I8" i="1"/>
  <c r="L8" i="1" s="1"/>
  <c r="E22" i="5" l="1"/>
  <c r="H22" i="5" s="1"/>
  <c r="H23" i="5"/>
  <c r="E21" i="5"/>
  <c r="H21" i="5" s="1"/>
  <c r="I12" i="1"/>
  <c r="C12" i="8"/>
  <c r="I56" i="7"/>
  <c r="F12" i="8" l="1"/>
  <c r="C11" i="8"/>
  <c r="F11" i="8" s="1"/>
  <c r="I11" i="1"/>
  <c r="L12" i="1"/>
  <c r="E210" i="7"/>
  <c r="E209" i="7" s="1"/>
  <c r="L11" i="1" l="1"/>
  <c r="I14" i="1"/>
</calcChain>
</file>

<file path=xl/sharedStrings.xml><?xml version="1.0" encoding="utf-8"?>
<sst xmlns="http://schemas.openxmlformats.org/spreadsheetml/2006/main" count="706" uniqueCount="261">
  <si>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</si>
  <si>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</si>
  <si>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</si>
  <si>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</si>
  <si>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</si>
  <si>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</si>
  <si>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</si>
  <si>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</si>
  <si>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</si>
  <si>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</si>
  <si>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</si>
  <si>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</si>
  <si>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</si>
  <si>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</si>
  <si>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</si>
  <si>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</si>
  <si>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</si>
  <si>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</si>
  <si>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</si>
  <si>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</si>
  <si>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</si>
  <si>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</si>
  <si>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</si>
  <si>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</si>
  <si>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</si>
  <si>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</si>
  <si>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</si>
  <si>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</si>
  <si>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</si>
  <si>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II. POSEBNI DIO</t>
  </si>
  <si>
    <t>I. OPĆI DIO</t>
  </si>
  <si>
    <t>Šifra</t>
  </si>
  <si>
    <t xml:space="preserve">Naziv </t>
  </si>
  <si>
    <t>Materijalni rashodi</t>
  </si>
  <si>
    <t>A) SAŽETAK RAČUNA PRIHODA I RASHODA</t>
  </si>
  <si>
    <t>B) SAŽETAK RAČUNA FINANCIRANJA</t>
  </si>
  <si>
    <t>UKUPAN DONOS VIŠKA / MANJKA IZ PRETHODNE(IH) GODINE***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</si>
  <si>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</si>
  <si>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</si>
  <si>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</si>
  <si>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Ostale pomoći</t>
  </si>
  <si>
    <t>Ostali prihodi za posebne namjene</t>
  </si>
  <si>
    <t>Rashodi za nabavu proizvedene dugotrajne imovine</t>
  </si>
  <si>
    <t>C) PRENESENI VIŠAK ILI PRENESENI MANJAK I VIŠEGODIŠNJI PLAN URAVNOTEŽENJA</t>
  </si>
  <si>
    <t>PROGRAM 1001</t>
  </si>
  <si>
    <t>Aktivnost A100001</t>
  </si>
  <si>
    <t>Izvor financiranja 4.1.</t>
  </si>
  <si>
    <t>Naknade troškova zaposlenima</t>
  </si>
  <si>
    <t>Službena putovanja</t>
  </si>
  <si>
    <t>Stručno usavršavanje zaposlenika</t>
  </si>
  <si>
    <t>Ostale naknade troškova zaposlenima</t>
  </si>
  <si>
    <t>Rashodi za materijal i energiju</t>
  </si>
  <si>
    <t>Uredski i ostali materijal</t>
  </si>
  <si>
    <t>Energija</t>
  </si>
  <si>
    <t>Sitni inventar i auto gume</t>
  </si>
  <si>
    <t>službena, radna i zaštitna odjeća i obuća</t>
  </si>
  <si>
    <t>Rashodi za usluge</t>
  </si>
  <si>
    <t>Usluge telefona, pošte i prijevoza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</si>
  <si>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</si>
  <si>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</si>
  <si>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</si>
  <si>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</si>
  <si>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</si>
  <si>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</si>
  <si>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</si>
  <si>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</si>
  <si>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</si>
  <si>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</si>
  <si>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Članarine i norme</t>
  </si>
  <si>
    <t>Pristojbe i naknade-provjera diploma</t>
  </si>
  <si>
    <t>Financijski  rashodi</t>
  </si>
  <si>
    <t>Ostali financijski rashodi</t>
  </si>
  <si>
    <t>Bankarske usluge i usluge platnog prometa</t>
  </si>
  <si>
    <t>Aktivnost A100002</t>
  </si>
  <si>
    <t>MINIMALNI STANDARD U OSNOVNOM ŠKOLSTVU - MATERIJALNI RASHODI</t>
  </si>
  <si>
    <t>TEKUĆE I INVESTICIJSKO ODRŽAVANJE- MINIMALNI STANDARD</t>
  </si>
  <si>
    <t>Usluge tekućeg i investicijskog održavanja</t>
  </si>
  <si>
    <t>Aktivnost A100003</t>
  </si>
  <si>
    <t>Energenti</t>
  </si>
  <si>
    <t>Program 1001</t>
  </si>
  <si>
    <t>POJAČANI STANDARD U ŠKOLSTVU</t>
  </si>
  <si>
    <t>Tekući projekt T100002</t>
  </si>
  <si>
    <t>ŽUPANIJSKA STRUČNA VIJEĆA</t>
  </si>
  <si>
    <t>Uredski materijal i ostali materijalni rashodi</t>
  </si>
  <si>
    <t>Materijal i sirovine</t>
  </si>
  <si>
    <t>Sitan inventar i auto gume</t>
  </si>
  <si>
    <t>Tekući projekti T100003</t>
  </si>
  <si>
    <t>NATJECANJA</t>
  </si>
  <si>
    <t>Naknade za rad predstavničkih i izvršnih tijela, povjerenstva i slično</t>
  </si>
  <si>
    <t>Plaće za redovan rad</t>
  </si>
  <si>
    <t>Ostali rashodi za zaposlene</t>
  </si>
  <si>
    <t>Doprinosi na plaće</t>
  </si>
  <si>
    <t>Tekući projekt T100041</t>
  </si>
  <si>
    <t>NOVA ŠKOLSKA SHEMA VOĆA I POVRĆA TE MLIJEKA I MLIJEČNIH PROIZVODA</t>
  </si>
  <si>
    <t>Naknade građanima i kućanstvima na temelju osiguranja i druge naknade</t>
  </si>
  <si>
    <t>Ostale naknade građanima i kućanstvima iz proračuna</t>
  </si>
  <si>
    <t>Naknade građanima i kućanstvima iz EU sredstava - Školska shema I Medni dan</t>
  </si>
  <si>
    <t>Tekući projekt T100011</t>
  </si>
  <si>
    <t>Tekući projekt T100001</t>
  </si>
  <si>
    <t xml:space="preserve">KAPITALNO ULAGANJE </t>
  </si>
  <si>
    <t>OPREMA ŠKOLA</t>
  </si>
  <si>
    <t>Rashodi za dodatna ulaganja na nefinancijskoj imovini</t>
  </si>
  <si>
    <t>Dodatna ulaganja na građevinskim objektima</t>
  </si>
  <si>
    <t>Program 1003</t>
  </si>
  <si>
    <t>TEKUĆE I INVESTICIJSKO ODRŽAVANJE U ŠKOLSTVO</t>
  </si>
  <si>
    <t>PROGRAM OSNOVNIH ŠKOLA IZVAN ŽUPANIJSKOG PRORAČUNA</t>
  </si>
  <si>
    <t>Službena, radna i zaštitna odjeća i obuća</t>
  </si>
  <si>
    <t>Članarine</t>
  </si>
  <si>
    <t>Pristojbe i naknade-nezap.invalida</t>
  </si>
  <si>
    <t>Troškovi sudskih postupaka</t>
  </si>
  <si>
    <t>Financijski rashodi</t>
  </si>
  <si>
    <t>Bankarske usluge i usluge platnog prom.</t>
  </si>
  <si>
    <t>ADMINISTRATIVNO, TEHNIČKO I STRUČNO OSOBLJE</t>
  </si>
  <si>
    <t>Plaće (bruto)</t>
  </si>
  <si>
    <t>Doprinos za obvezno zdravstveno osiguranje</t>
  </si>
  <si>
    <t>Pristojbe i naknade</t>
  </si>
  <si>
    <t>ŠKOLSKA KUHINJA</t>
  </si>
  <si>
    <t>Materijal za tekuće i investicijsko održavanje</t>
  </si>
  <si>
    <t>Uredski materijal i ostali mater.rashodi</t>
  </si>
  <si>
    <t>Sitan inventar</t>
  </si>
  <si>
    <t>OBLJETNICA ŠKOLE</t>
  </si>
  <si>
    <t>Tekući projekt T10006</t>
  </si>
  <si>
    <t>PRODUŽENI BORAVAK</t>
  </si>
  <si>
    <t>Uredski materijal i ost. Materijal</t>
  </si>
  <si>
    <t>Tekući projekt T100008</t>
  </si>
  <si>
    <t>UČENIČKE ZADRUGE</t>
  </si>
  <si>
    <t>Tekući projekt T100009</t>
  </si>
  <si>
    <t>OSTALE IZVANUČIONIČKE AKTIVNOSTI</t>
  </si>
  <si>
    <t>OSPOSOBLJAVANJE BEZ ZASBIVANJA RADNOG ODNOSA</t>
  </si>
  <si>
    <t>Tekući projekt T100012</t>
  </si>
  <si>
    <t>Rashodi za nefinancijsku imovinu</t>
  </si>
  <si>
    <t>Rashodi za nabavu proizvodne dugotrajne imovine</t>
  </si>
  <si>
    <t>Postrojenje i oprema</t>
  </si>
  <si>
    <t>Knjige, umjetnička djela i ostale izložbene vrijednosti</t>
  </si>
  <si>
    <t>Knjige</t>
  </si>
  <si>
    <t>Tekući projekt T100019</t>
  </si>
  <si>
    <t>PRIJEVOZ UČENIKA S TEŠKOĆAMA</t>
  </si>
  <si>
    <t>Naknade građanima i kućanstvima u novcu</t>
  </si>
  <si>
    <t>Tekući projekt T100020</t>
  </si>
  <si>
    <t>NABAVA UDŽBENIKA</t>
  </si>
  <si>
    <t>Naknada građanima i kućanstvima na temelju osiguranja i druge naknade</t>
  </si>
  <si>
    <t>Ostale naknade građanima i kućanstvima u naravi</t>
  </si>
  <si>
    <t>Naknada za prijevoz, rad nat. i odvojeni život</t>
  </si>
  <si>
    <t>Rashodi za nabavu proizved. dugotrajne imovine</t>
  </si>
  <si>
    <t>Tekući projekti T100004</t>
  </si>
  <si>
    <t>intelektulane usluge</t>
  </si>
  <si>
    <t>e- tehničar</t>
  </si>
  <si>
    <t>Naknada za prijevoz, rad na terenu i odv. život</t>
  </si>
  <si>
    <t>prijevoz na posao</t>
  </si>
  <si>
    <t>premije osiguranja</t>
  </si>
  <si>
    <t>MEĐUNARODNA SURADNJA</t>
  </si>
  <si>
    <t>Materijal i dijelovi za tekuće i inve. održavanje</t>
  </si>
  <si>
    <t>Materijal i dijelovi za tekuće i inve.. održavanje</t>
  </si>
  <si>
    <t>Tekući projekt T100054</t>
  </si>
  <si>
    <t>Prsten potpore V</t>
  </si>
  <si>
    <t>Tekući projekt T100055</t>
  </si>
  <si>
    <t>Prsten potpore VI</t>
  </si>
  <si>
    <t>decentralizirana sredstva</t>
  </si>
  <si>
    <t>Izvor financiranja 1.1.</t>
  </si>
  <si>
    <t>Izvor financiranja 3.3.</t>
  </si>
  <si>
    <t>Vlastiti prihodi-OŠ</t>
  </si>
  <si>
    <t>Izvor financiranja 5.K.</t>
  </si>
  <si>
    <t>Pomoći-OŠ</t>
  </si>
  <si>
    <t>Izvor financiranja 4.L.</t>
  </si>
  <si>
    <t>Prihod za posebne namjene</t>
  </si>
  <si>
    <t>vlastiti prihodi</t>
  </si>
  <si>
    <t>ostale pomoći</t>
  </si>
  <si>
    <t>Tekući projekt T10003</t>
  </si>
  <si>
    <t>Tekući projekt T100047</t>
  </si>
  <si>
    <t>5.K</t>
  </si>
  <si>
    <t>4.L</t>
  </si>
  <si>
    <t>3.3.</t>
  </si>
  <si>
    <t>D) VIŠEGODIŠNJI PLAN URAVNOTEŽENJA</t>
  </si>
  <si>
    <t>Izvršenje 2022.*</t>
  </si>
  <si>
    <t>Plan 2023.</t>
  </si>
  <si>
    <t>PRIJENOS VIŠKA / MANJKA IZ PRETHODNE(IH) GODINE</t>
  </si>
  <si>
    <t>VIŠAK / MANJAK TEKUĆE GODINE</t>
  </si>
  <si>
    <t>PRIJENOS VIŠKA / MANJKA U SLJEDEĆE RAZDOBLJE</t>
  </si>
  <si>
    <t>* Napomena: Iznosi u stupcima Izvršenje 2022. preračunavaju se iz kuna u eure prema fiksnom tečaju konverzije (1 EUR=7,53450 kuna) i po pravilima za preračunavanje i zaokruživanje.</t>
  </si>
  <si>
    <t>PRIHODI POSLOVANJA PREMA EKONOMSKOJ KLASIFIKACIJI</t>
  </si>
  <si>
    <t>RASHODI POSLOVANJA PREMA EKONOMSKOJ KLASIFIKACIJI</t>
  </si>
  <si>
    <t>Brojčana oznaka i naziv</t>
  </si>
  <si>
    <t>09 OBRAZOVANJE</t>
  </si>
  <si>
    <t>091 Predškolsko i osnovno obrazovanje</t>
  </si>
  <si>
    <t>0912 osnovno obrazovanje</t>
  </si>
  <si>
    <t>096 dodatne usluge u obrazovanju</t>
  </si>
  <si>
    <t>rashodi za zaposlene</t>
  </si>
  <si>
    <t>ostali rashodi za zaposlene</t>
  </si>
  <si>
    <t>nagrade</t>
  </si>
  <si>
    <t>troškovi sudskih postupaka</t>
  </si>
  <si>
    <t>financijski rashodi</t>
  </si>
  <si>
    <t>ostali financijski rashodi</t>
  </si>
  <si>
    <t>zatezne kamate</t>
  </si>
  <si>
    <t>Prsten potpore VII</t>
  </si>
  <si>
    <t>Tekući projekt T100058</t>
  </si>
  <si>
    <t>Izvršenje 2023.</t>
  </si>
  <si>
    <t>Tekući projekt  T100027</t>
  </si>
  <si>
    <t>Izvor financiranja 1.1</t>
  </si>
  <si>
    <t>OPĆI PRIHODI I PRIMICI</t>
  </si>
  <si>
    <t>T100027</t>
  </si>
  <si>
    <t>ostali nespomenuti rashodi</t>
  </si>
  <si>
    <t>Izvor financiranja 4</t>
  </si>
  <si>
    <t>Tekući projekt T100015</t>
  </si>
  <si>
    <t>Tekući projekt T10005</t>
  </si>
  <si>
    <t>GLAZBENA ŠKOLA</t>
  </si>
  <si>
    <t>Posebne namjene</t>
  </si>
  <si>
    <t>Uredski mat. I ostali mat. rashodi</t>
  </si>
  <si>
    <t>Postrojenja i oprema</t>
  </si>
  <si>
    <t>Uredska oprema i namještaj</t>
  </si>
  <si>
    <t>OŠ Pavao Belas - REKONSTRUKCIJA I DOGRADNJA</t>
  </si>
  <si>
    <t>Prihodi po pos. Propisima</t>
  </si>
  <si>
    <t>Prihodi od usluga</t>
  </si>
  <si>
    <t>Pomoći</t>
  </si>
  <si>
    <t>naknade građanima i kuć.</t>
  </si>
  <si>
    <t>Realizacija 2024.</t>
  </si>
  <si>
    <t>Realizacija 2023.</t>
  </si>
  <si>
    <t>Naknade građanima i kućanstvimau naravi</t>
  </si>
  <si>
    <t>Tekući projekt T100040</t>
  </si>
  <si>
    <t>Stručno usavršavanje djelatnika u školsktvu</t>
  </si>
  <si>
    <t>Tekući projekt T100006</t>
  </si>
  <si>
    <t>Ostale izvanškolske aktivnosti</t>
  </si>
  <si>
    <t>Kapitalni projekt  K100154</t>
  </si>
  <si>
    <t>Poslovni objekti</t>
  </si>
  <si>
    <t>Tekući projekt T100016</t>
  </si>
  <si>
    <t>KNJIGE ZA ŠKOLSKU KNJIŽNICU</t>
  </si>
  <si>
    <t xml:space="preserve">Knjige   </t>
  </si>
  <si>
    <t>Indeks (izvršenje 2024/izvršenje 2023)</t>
  </si>
  <si>
    <t>Naknade građanima i kućanstvima</t>
  </si>
  <si>
    <t>Ostale naknade građanima i kućanstvima</t>
  </si>
  <si>
    <t>Naknade građanima i kućanstvima u naravi</t>
  </si>
  <si>
    <t>Oprema za održavanje i zaštitu</t>
  </si>
  <si>
    <t>Uređaju, stojevi i oprema za ostale namjene</t>
  </si>
  <si>
    <t>Doprinos za obvezno zdravstveno osiguranje u slučaju nezaposlenosti - presude</t>
  </si>
  <si>
    <t>Rashodi za donacije, kazne,naknade šteta i kapitalne pomoći</t>
  </si>
  <si>
    <t>Tekuće donacije</t>
  </si>
  <si>
    <t>Tekuće donacije u naravi</t>
  </si>
  <si>
    <t>Pomoći dane u inozemstvo i unutar općeg proračuna</t>
  </si>
  <si>
    <t>Tekući prijenosi između proračunskih korisnika</t>
  </si>
  <si>
    <t>Prijenosi između proračunskih korisnika istog proračuna</t>
  </si>
  <si>
    <t>Sportska i glazbena oprema</t>
  </si>
  <si>
    <t>HIGIJENSKE POTREPŠTINE</t>
  </si>
  <si>
    <t>Izvršenje 2024.</t>
  </si>
  <si>
    <t>Rashodi za donacije</t>
  </si>
  <si>
    <t xml:space="preserve">Izvršenje 2024. </t>
  </si>
  <si>
    <t>Plan 2024.(rebalans)</t>
  </si>
  <si>
    <t xml:space="preserve">Izvršenje 2023. </t>
  </si>
  <si>
    <t>Plan 2024. (rebalans)</t>
  </si>
  <si>
    <t>4.1.</t>
  </si>
  <si>
    <t>Decentralizacija</t>
  </si>
  <si>
    <t>Rashodi  za donacije</t>
  </si>
  <si>
    <t>Dodatna ulaganja na nefinancijskoj imovini</t>
  </si>
  <si>
    <t>Pomoći unutar općeg proračuna</t>
  </si>
  <si>
    <t>Prihodi po posebnim propisima</t>
  </si>
  <si>
    <t>Prihodi od prodaje i pruženih usluga</t>
  </si>
  <si>
    <t xml:space="preserve">Prihodi iz nadležnog proračuna </t>
  </si>
  <si>
    <t>Indeks (izvršenje 2024/tekući plan 2024)</t>
  </si>
  <si>
    <t>Prihodi iz nadležnog proračuna</t>
  </si>
  <si>
    <t>Tekući projekt T100027</t>
  </si>
  <si>
    <t xml:space="preserve"> IZVRŠENJE FINANCIJSKOG PLANA OŠ PAVAO BELAS
ZA 2024. GODINU</t>
  </si>
  <si>
    <t>IZVRŠENJE FINANCIJSKOG PLANA OŠ PAVAO BELAS
ZA 2024. GODINU</t>
  </si>
  <si>
    <t xml:space="preserve"> IZVRŠENJE FINANCIJSKOG PLANA OSNOVNE ŠKOLE PAVAO BELAS
ZA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</si>
</sst>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theme="0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rgb="FFE1E1FF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521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4" borderId="1" xfId="0" quotePrefix="1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0" fillId="0" borderId="3" xfId="0" applyBorder="1"/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0" borderId="3" xfId="0" applyNumberFormat="1" applyFont="1" applyFill="1" applyBorder="1" applyAlignment="1" applyProtection="1">
      <alignment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0" borderId="2" xfId="0" applyNumberFormat="1" applyFont="1" applyFill="1" applyBorder="1" applyAlignment="1" applyProtection="1">
      <alignment horizontal="center" wrapText="1"/>
    </xf>
    <xf numFmtId="0" fontId="3" fillId="0" borderId="4" xfId="0" applyNumberFormat="1" applyFont="1" applyFill="1" applyBorder="1" applyAlignment="1" applyProtection="1">
      <alignment wrapText="1"/>
    </xf>
    <xf numFmtId="0" fontId="3" fillId="2" borderId="1" xfId="0" applyNumberFormat="1" applyFont="1" applyFill="1" applyBorder="1" applyAlignment="1" applyProtection="1">
      <alignment horizontal="left" vertical="center" indent="1"/>
    </xf>
    <xf numFmtId="0" fontId="3" fillId="2" borderId="2" xfId="0" applyNumberFormat="1" applyFont="1" applyFill="1" applyBorder="1" applyAlignment="1" applyProtection="1">
      <alignment horizontal="left" vertical="center" indent="1"/>
    </xf>
    <xf numFmtId="0" fontId="3" fillId="2" borderId="4" xfId="0" applyNumberFormat="1" applyFont="1" applyFill="1" applyBorder="1" applyAlignment="1" applyProtection="1">
      <alignment horizontal="left" vertical="center" indent="1"/>
    </xf>
    <xf numFmtId="0" fontId="20" fillId="0" borderId="3" xfId="1" applyFont="1" applyFill="1" applyBorder="1" applyAlignment="1">
      <alignment horizontal="left" vertical="center" wrapText="1" readingOrder="1"/>
    </xf>
    <xf numFmtId="0" fontId="20" fillId="0" borderId="2" xfId="1" applyFont="1" applyFill="1" applyBorder="1" applyAlignment="1">
      <alignment horizontal="center" vertical="center" wrapText="1"/>
    </xf>
    <xf numFmtId="0" fontId="20" fillId="0" borderId="4" xfId="1" applyFont="1" applyFill="1" applyBorder="1" applyAlignment="1">
      <alignment horizontal="left" vertical="center" wrapText="1" readingOrder="1"/>
    </xf>
    <xf numFmtId="0" fontId="6" fillId="2" borderId="1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3" fontId="3" fillId="5" borderId="4" xfId="0" applyNumberFormat="1" applyFont="1" applyFill="1" applyBorder="1" applyAlignment="1">
      <alignment horizontal="right"/>
    </xf>
    <xf numFmtId="3" fontId="3" fillId="5" borderId="3" xfId="0" applyNumberFormat="1" applyFont="1" applyFill="1" applyBorder="1" applyAlignment="1">
      <alignment horizontal="right"/>
    </xf>
    <xf numFmtId="3" fontId="3" fillId="5" borderId="3" xfId="0" applyNumberFormat="1" applyFont="1" applyFill="1" applyBorder="1" applyAlignment="1" applyProtection="1">
      <alignment horizontal="right" wrapText="1"/>
    </xf>
    <xf numFmtId="0" fontId="0" fillId="5" borderId="0" xfId="0" applyFill="1"/>
    <xf numFmtId="0" fontId="0" fillId="7" borderId="0" xfId="0" applyFill="1"/>
    <xf numFmtId="0" fontId="3" fillId="8" borderId="1" xfId="0" applyNumberFormat="1" applyFont="1" applyFill="1" applyBorder="1" applyAlignment="1" applyProtection="1">
      <alignment horizontal="left" vertical="center" wrapText="1" indent="1"/>
    </xf>
    <xf numFmtId="0" fontId="3" fillId="8" borderId="4" xfId="0" applyNumberFormat="1" applyFont="1" applyFill="1" applyBorder="1" applyAlignment="1" applyProtection="1">
      <alignment horizontal="left" vertical="center" wrapText="1" indent="1"/>
    </xf>
    <xf numFmtId="3" fontId="3" fillId="8" borderId="3" xfId="0" applyNumberFormat="1" applyFont="1" applyFill="1" applyBorder="1" applyAlignment="1" applyProtection="1">
      <alignment horizontal="right" wrapText="1"/>
    </xf>
    <xf numFmtId="0" fontId="0" fillId="8" borderId="0" xfId="0" applyFill="1"/>
    <xf numFmtId="0" fontId="6" fillId="8" borderId="1" xfId="0" applyNumberFormat="1" applyFont="1" applyFill="1" applyBorder="1" applyAlignment="1" applyProtection="1">
      <alignment horizontal="left" vertical="center" wrapText="1" indent="1"/>
    </xf>
    <xf numFmtId="0" fontId="6" fillId="8" borderId="4" xfId="0" applyNumberFormat="1" applyFont="1" applyFill="1" applyBorder="1" applyAlignment="1" applyProtection="1">
      <alignment horizontal="left" vertical="center" wrapText="1" indent="1"/>
    </xf>
    <xf numFmtId="0" fontId="6" fillId="8" borderId="4" xfId="0" applyNumberFormat="1" applyFont="1" applyFill="1" applyBorder="1" applyAlignment="1" applyProtection="1">
      <alignment horizontal="left" vertical="center" wrapText="1"/>
    </xf>
    <xf numFmtId="3" fontId="3" fillId="9" borderId="3" xfId="0" applyNumberFormat="1" applyFont="1" applyFill="1" applyBorder="1" applyAlignment="1">
      <alignment horizontal="right"/>
    </xf>
    <xf numFmtId="0" fontId="0" fillId="9" borderId="0" xfId="0" applyFill="1"/>
    <xf numFmtId="0" fontId="6" fillId="9" borderId="3" xfId="0" applyNumberFormat="1" applyFont="1" applyFill="1" applyBorder="1" applyAlignment="1" applyProtection="1">
      <alignment wrapText="1"/>
    </xf>
    <xf numFmtId="0" fontId="6" fillId="9" borderId="1" xfId="0" applyNumberFormat="1" applyFont="1" applyFill="1" applyBorder="1" applyAlignment="1" applyProtection="1">
      <alignment vertical="center"/>
    </xf>
    <xf numFmtId="0" fontId="0" fillId="10" borderId="0" xfId="0" applyFill="1"/>
    <xf numFmtId="0" fontId="6" fillId="10" borderId="1" xfId="0" applyNumberFormat="1" applyFont="1" applyFill="1" applyBorder="1" applyAlignment="1" applyProtection="1">
      <alignment vertical="center"/>
    </xf>
    <xf numFmtId="0" fontId="6" fillId="11" borderId="1" xfId="0" applyNumberFormat="1" applyFont="1" applyFill="1" applyBorder="1" applyAlignment="1" applyProtection="1">
      <alignment vertical="center"/>
    </xf>
    <xf numFmtId="0" fontId="6" fillId="11" borderId="2" xfId="0" applyNumberFormat="1" applyFont="1" applyFill="1" applyBorder="1" applyAlignment="1" applyProtection="1">
      <alignment horizontal="left" vertical="center" wrapText="1" indent="1"/>
    </xf>
    <xf numFmtId="0" fontId="6" fillId="11" borderId="4" xfId="0" applyNumberFormat="1" applyFont="1" applyFill="1" applyBorder="1" applyAlignment="1" applyProtection="1">
      <alignment horizontal="left" vertical="center" wrapText="1" indent="1"/>
    </xf>
    <xf numFmtId="0" fontId="6" fillId="11" borderId="4" xfId="0" applyNumberFormat="1" applyFont="1" applyFill="1" applyBorder="1" applyAlignment="1" applyProtection="1">
      <alignment wrapText="1"/>
    </xf>
    <xf numFmtId="3" fontId="3" fillId="11" borderId="3" xfId="0" applyNumberFormat="1" applyFont="1" applyFill="1" applyBorder="1" applyAlignment="1" applyProtection="1">
      <alignment horizontal="right" wrapText="1"/>
    </xf>
    <xf numFmtId="0" fontId="0" fillId="11" borderId="0" xfId="0" applyFill="1"/>
    <xf numFmtId="0" fontId="6" fillId="10" borderId="2" xfId="0" applyNumberFormat="1" applyFont="1" applyFill="1" applyBorder="1" applyAlignment="1" applyProtection="1">
      <alignment horizontal="left" vertical="center" indent="1"/>
    </xf>
    <xf numFmtId="0" fontId="0" fillId="12" borderId="0" xfId="0" applyFill="1"/>
    <xf numFmtId="0" fontId="3" fillId="5" borderId="1" xfId="0" applyNumberFormat="1" applyFont="1" applyFill="1" applyBorder="1" applyAlignment="1" applyProtection="1">
      <alignment horizontal="left" vertical="center" wrapText="1" indent="1"/>
    </xf>
    <xf numFmtId="0" fontId="6" fillId="5" borderId="2" xfId="0" applyNumberFormat="1" applyFont="1" applyFill="1" applyBorder="1" applyAlignment="1" applyProtection="1">
      <alignment horizontal="center" wrapText="1"/>
    </xf>
    <xf numFmtId="0" fontId="3" fillId="5" borderId="4" xfId="0" applyNumberFormat="1" applyFont="1" applyFill="1" applyBorder="1" applyAlignment="1" applyProtection="1">
      <alignment horizontal="left" vertical="center" wrapText="1" indent="1"/>
    </xf>
    <xf numFmtId="0" fontId="6" fillId="5" borderId="3" xfId="0" applyNumberFormat="1" applyFont="1" applyFill="1" applyBorder="1" applyAlignment="1" applyProtection="1">
      <alignment wrapText="1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/>
    </xf>
    <xf numFmtId="0" fontId="18" fillId="5" borderId="3" xfId="0" applyNumberFormat="1" applyFont="1" applyFill="1" applyBorder="1" applyAlignment="1" applyProtection="1">
      <alignment wrapText="1"/>
    </xf>
    <xf numFmtId="0" fontId="6" fillId="5" borderId="1" xfId="0" applyNumberFormat="1" applyFont="1" applyFill="1" applyBorder="1" applyAlignment="1" applyProtection="1">
      <alignment horizontal="left" vertical="center" wrapText="1" indent="1"/>
    </xf>
    <xf numFmtId="0" fontId="6" fillId="5" borderId="2" xfId="0" applyNumberFormat="1" applyFont="1" applyFill="1" applyBorder="1" applyAlignment="1" applyProtection="1">
      <alignment horizontal="left" vertical="center" wrapText="1" indent="1"/>
    </xf>
    <xf numFmtId="0" fontId="6" fillId="5" borderId="4" xfId="0" applyNumberFormat="1" applyFont="1" applyFill="1" applyBorder="1" applyAlignment="1" applyProtection="1">
      <alignment horizontal="left" vertical="center" wrapText="1" indent="1"/>
    </xf>
    <xf numFmtId="0" fontId="6" fillId="5" borderId="4" xfId="0" applyNumberFormat="1" applyFont="1" applyFill="1" applyBorder="1" applyAlignment="1" applyProtection="1">
      <alignment wrapText="1"/>
    </xf>
    <xf numFmtId="0" fontId="19" fillId="5" borderId="2" xfId="1" applyFont="1" applyFill="1" applyBorder="1" applyAlignment="1">
      <alignment horizontal="center" vertical="center" wrapText="1"/>
    </xf>
    <xf numFmtId="0" fontId="19" fillId="5" borderId="3" xfId="1" applyFont="1" applyFill="1" applyBorder="1" applyAlignment="1">
      <alignment horizontal="left" vertical="center" wrapText="1" readingOrder="1"/>
    </xf>
    <xf numFmtId="0" fontId="21" fillId="5" borderId="2" xfId="1" applyFont="1" applyFill="1" applyBorder="1" applyAlignment="1">
      <alignment horizontal="center" vertical="center" wrapText="1"/>
    </xf>
    <xf numFmtId="0" fontId="21" fillId="5" borderId="4" xfId="1" applyFont="1" applyFill="1" applyBorder="1" applyAlignment="1">
      <alignment horizontal="left" vertical="center" wrapText="1" readingOrder="1"/>
    </xf>
    <xf numFmtId="0" fontId="22" fillId="13" borderId="3" xfId="1" applyFont="1" applyFill="1" applyBorder="1" applyAlignment="1">
      <alignment vertical="center" wrapText="1" readingOrder="1"/>
    </xf>
    <xf numFmtId="0" fontId="21" fillId="5" borderId="3" xfId="1" applyFont="1" applyFill="1" applyBorder="1" applyAlignment="1">
      <alignment horizontal="left" vertical="center" wrapText="1" readingOrder="1"/>
    </xf>
    <xf numFmtId="0" fontId="6" fillId="14" borderId="4" xfId="0" applyNumberFormat="1" applyFont="1" applyFill="1" applyBorder="1" applyAlignment="1" applyProtection="1">
      <alignment horizontal="left" vertical="center" wrapText="1"/>
    </xf>
    <xf numFmtId="3" fontId="3" fillId="14" borderId="4" xfId="0" applyNumberFormat="1" applyFont="1" applyFill="1" applyBorder="1" applyAlignment="1">
      <alignment horizontal="right"/>
    </xf>
    <xf numFmtId="3" fontId="3" fillId="14" borderId="3" xfId="0" applyNumberFormat="1" applyFont="1" applyFill="1" applyBorder="1" applyAlignment="1">
      <alignment horizontal="right"/>
    </xf>
    <xf numFmtId="3" fontId="3" fillId="14" borderId="3" xfId="0" applyNumberFormat="1" applyFont="1" applyFill="1" applyBorder="1" applyAlignment="1" applyProtection="1">
      <alignment horizontal="right" wrapText="1"/>
    </xf>
    <xf numFmtId="0" fontId="0" fillId="14" borderId="0" xfId="0" applyFill="1"/>
    <xf numFmtId="0" fontId="18" fillId="8" borderId="3" xfId="0" applyNumberFormat="1" applyFont="1" applyFill="1" applyBorder="1" applyAlignment="1" applyProtection="1">
      <alignment wrapText="1"/>
    </xf>
    <xf numFmtId="0" fontId="19" fillId="8" borderId="2" xfId="1" applyFont="1" applyFill="1" applyBorder="1" applyAlignment="1">
      <alignment horizontal="center" vertical="center" wrapText="1"/>
    </xf>
    <xf numFmtId="0" fontId="19" fillId="8" borderId="3" xfId="1" applyFont="1" applyFill="1" applyBorder="1" applyAlignment="1">
      <alignment horizontal="left" vertical="center" wrapText="1" readingOrder="1"/>
    </xf>
    <xf numFmtId="0" fontId="21" fillId="8" borderId="2" xfId="1" applyFont="1" applyFill="1" applyBorder="1" applyAlignment="1">
      <alignment horizontal="center" vertical="center" wrapText="1"/>
    </xf>
    <xf numFmtId="0" fontId="21" fillId="8" borderId="4" xfId="1" applyFont="1" applyFill="1" applyBorder="1" applyAlignment="1">
      <alignment horizontal="left" vertical="center" wrapText="1" readingOrder="1"/>
    </xf>
    <xf numFmtId="0" fontId="3" fillId="14" borderId="1" xfId="0" applyNumberFormat="1" applyFont="1" applyFill="1" applyBorder="1" applyAlignment="1" applyProtection="1">
      <alignment horizontal="left" vertical="center" wrapText="1" indent="1"/>
    </xf>
    <xf numFmtId="0" fontId="6" fillId="14" borderId="2" xfId="0" applyNumberFormat="1" applyFont="1" applyFill="1" applyBorder="1" applyAlignment="1" applyProtection="1">
      <alignment horizontal="left" vertical="center" wrapText="1" indent="1"/>
    </xf>
    <xf numFmtId="0" fontId="3" fillId="14" borderId="4" xfId="0" applyNumberFormat="1" applyFont="1" applyFill="1" applyBorder="1" applyAlignment="1" applyProtection="1">
      <alignment horizontal="left" vertical="center" wrapText="1" indent="1"/>
    </xf>
    <xf numFmtId="0" fontId="6" fillId="14" borderId="4" xfId="0" applyNumberFormat="1" applyFont="1" applyFill="1" applyBorder="1" applyAlignment="1" applyProtection="1">
      <alignment wrapText="1"/>
    </xf>
    <xf numFmtId="0" fontId="21" fillId="11" borderId="2" xfId="1" applyFont="1" applyFill="1" applyBorder="1" applyAlignment="1">
      <alignment horizontal="center" vertical="center" wrapText="1"/>
    </xf>
    <xf numFmtId="0" fontId="21" fillId="11" borderId="4" xfId="1" applyFont="1" applyFill="1" applyBorder="1" applyAlignment="1">
      <alignment horizontal="left" vertical="center" wrapText="1" readingOrder="1"/>
    </xf>
    <xf numFmtId="0" fontId="6" fillId="14" borderId="4" xfId="0" applyNumberFormat="1" applyFont="1" applyFill="1" applyBorder="1" applyAlignment="1" applyProtection="1">
      <alignment horizontal="left" vertical="center" wrapText="1" indent="1"/>
    </xf>
    <xf numFmtId="0" fontId="6" fillId="14" borderId="3" xfId="0" applyNumberFormat="1" applyFont="1" applyFill="1" applyBorder="1" applyAlignment="1" applyProtection="1">
      <alignment wrapText="1"/>
    </xf>
    <xf numFmtId="0" fontId="6" fillId="14" borderId="2" xfId="0" applyNumberFormat="1" applyFont="1" applyFill="1" applyBorder="1" applyAlignment="1" applyProtection="1">
      <alignment horizontal="center" wrapText="1"/>
    </xf>
    <xf numFmtId="0" fontId="6" fillId="14" borderId="1" xfId="0" applyNumberFormat="1" applyFont="1" applyFill="1" applyBorder="1" applyAlignment="1" applyProtection="1">
      <alignment horizontal="left" vertical="center" wrapText="1" indent="1"/>
    </xf>
    <xf numFmtId="0" fontId="18" fillId="14" borderId="3" xfId="0" applyNumberFormat="1" applyFont="1" applyFill="1" applyBorder="1" applyAlignment="1" applyProtection="1">
      <alignment wrapText="1"/>
    </xf>
    <xf numFmtId="0" fontId="3" fillId="14" borderId="2" xfId="0" applyNumberFormat="1" applyFont="1" applyFill="1" applyBorder="1" applyAlignment="1" applyProtection="1">
      <alignment horizontal="left" vertical="center" wrapText="1" indent="1"/>
    </xf>
    <xf numFmtId="0" fontId="19" fillId="14" borderId="2" xfId="1" applyFont="1" applyFill="1" applyBorder="1" applyAlignment="1">
      <alignment horizontal="center" vertical="center" wrapText="1"/>
    </xf>
    <xf numFmtId="0" fontId="21" fillId="14" borderId="2" xfId="1" applyFont="1" applyFill="1" applyBorder="1" applyAlignment="1">
      <alignment horizontal="center" vertical="center" wrapText="1"/>
    </xf>
    <xf numFmtId="0" fontId="19" fillId="14" borderId="3" xfId="1" applyFont="1" applyFill="1" applyBorder="1" applyAlignment="1">
      <alignment horizontal="left" vertical="center" wrapText="1" readingOrder="1"/>
    </xf>
    <xf numFmtId="0" fontId="21" fillId="14" borderId="4" xfId="1" applyFont="1" applyFill="1" applyBorder="1" applyAlignment="1">
      <alignment horizontal="left" vertical="center" wrapText="1" readingOrder="1"/>
    </xf>
    <xf numFmtId="0" fontId="3" fillId="14" borderId="3" xfId="0" applyNumberFormat="1" applyFont="1" applyFill="1" applyBorder="1" applyAlignment="1" applyProtection="1">
      <alignment wrapText="1"/>
    </xf>
    <xf numFmtId="0" fontId="9" fillId="14" borderId="1" xfId="0" applyNumberFormat="1" applyFont="1" applyFill="1" applyBorder="1" applyAlignment="1" applyProtection="1">
      <alignment horizontal="left" vertical="center" wrapText="1" indent="1"/>
    </xf>
    <xf numFmtId="0" fontId="9" fillId="14" borderId="2" xfId="0" applyNumberFormat="1" applyFont="1" applyFill="1" applyBorder="1" applyAlignment="1" applyProtection="1">
      <alignment horizontal="left" vertical="center" wrapText="1" indent="1"/>
    </xf>
    <xf numFmtId="0" fontId="9" fillId="14" borderId="4" xfId="0" applyNumberFormat="1" applyFont="1" applyFill="1" applyBorder="1" applyAlignment="1" applyProtection="1">
      <alignment horizontal="left" vertical="center" wrapText="1" indent="1"/>
    </xf>
    <xf numFmtId="0" fontId="9" fillId="14" borderId="4" xfId="0" applyNumberFormat="1" applyFont="1" applyFill="1" applyBorder="1" applyAlignment="1" applyProtection="1">
      <alignment horizontal="left" vertical="center" wrapText="1"/>
    </xf>
    <xf numFmtId="3" fontId="9" fillId="14" borderId="3" xfId="0" applyNumberFormat="1" applyFont="1" applyFill="1" applyBorder="1" applyAlignment="1" applyProtection="1">
      <alignment horizontal="right" wrapText="1"/>
    </xf>
    <xf numFmtId="0" fontId="23" fillId="14" borderId="0" xfId="0" applyFont="1" applyFill="1"/>
    <xf numFmtId="0" fontId="11" fillId="6" borderId="4" xfId="0" applyNumberFormat="1" applyFont="1" applyFill="1" applyBorder="1" applyAlignment="1" applyProtection="1">
      <alignment horizontal="left" vertical="center" wrapText="1"/>
    </xf>
    <xf numFmtId="3" fontId="9" fillId="6" borderId="3" xfId="0" applyNumberFormat="1" applyFont="1" applyFill="1" applyBorder="1" applyAlignment="1" applyProtection="1">
      <alignment horizontal="right" wrapText="1"/>
    </xf>
    <xf numFmtId="0" fontId="23" fillId="6" borderId="0" xfId="0" applyFont="1" applyFill="1"/>
    <xf numFmtId="0" fontId="6" fillId="2" borderId="4" xfId="0" applyNumberFormat="1" applyFont="1" applyFill="1" applyBorder="1" applyAlignment="1" applyProtection="1">
      <alignment wrapText="1"/>
    </xf>
    <xf numFmtId="0" fontId="0" fillId="2" borderId="0" xfId="0" applyFill="1"/>
    <xf numFmtId="0" fontId="6" fillId="2" borderId="2" xfId="0" applyNumberFormat="1" applyFont="1" applyFill="1" applyBorder="1" applyAlignment="1" applyProtection="1">
      <alignment horizontal="center" wrapText="1"/>
    </xf>
    <xf numFmtId="0" fontId="6" fillId="2" borderId="3" xfId="0" applyNumberFormat="1" applyFont="1" applyFill="1" applyBorder="1" applyAlignment="1" applyProtection="1">
      <alignment wrapText="1"/>
    </xf>
    <xf numFmtId="0" fontId="3" fillId="2" borderId="2" xfId="0" applyNumberFormat="1" applyFont="1" applyFill="1" applyBorder="1" applyAlignment="1" applyProtection="1">
      <alignment horizontal="center" wrapText="1"/>
    </xf>
    <xf numFmtId="0" fontId="3" fillId="2" borderId="3" xfId="0" applyNumberFormat="1" applyFont="1" applyFill="1" applyBorder="1" applyAlignment="1" applyProtection="1">
      <alignment wrapText="1"/>
    </xf>
    <xf numFmtId="0" fontId="18" fillId="2" borderId="2" xfId="0" applyNumberFormat="1" applyFont="1" applyFill="1" applyBorder="1" applyAlignment="1" applyProtection="1">
      <alignment horizontal="center" wrapText="1"/>
    </xf>
    <xf numFmtId="0" fontId="18" fillId="2" borderId="3" xfId="0" applyNumberFormat="1" applyFont="1" applyFill="1" applyBorder="1" applyAlignment="1" applyProtection="1">
      <alignment wrapText="1"/>
    </xf>
    <xf numFmtId="0" fontId="24" fillId="0" borderId="0" xfId="0" applyFont="1" applyFill="1" applyBorder="1"/>
    <xf numFmtId="0" fontId="24" fillId="2" borderId="0" xfId="0" applyFont="1" applyFill="1" applyBorder="1"/>
    <xf numFmtId="0" fontId="20" fillId="2" borderId="4" xfId="0" applyNumberFormat="1" applyFont="1" applyFill="1" applyBorder="1" applyAlignment="1" applyProtection="1">
      <alignment wrapText="1"/>
    </xf>
    <xf numFmtId="0" fontId="20" fillId="2" borderId="2" xfId="1" applyFont="1" applyFill="1" applyBorder="1" applyAlignment="1">
      <alignment horizontal="center" vertical="center" wrapText="1"/>
    </xf>
    <xf numFmtId="0" fontId="21" fillId="2" borderId="2" xfId="1" applyFont="1" applyFill="1" applyBorder="1" applyAlignment="1">
      <alignment horizontal="center" vertical="center" wrapText="1"/>
    </xf>
    <xf numFmtId="0" fontId="21" fillId="2" borderId="4" xfId="1" applyFont="1" applyFill="1" applyBorder="1" applyAlignment="1">
      <alignment horizontal="left" vertical="center" wrapText="1" readingOrder="1"/>
    </xf>
    <xf numFmtId="0" fontId="3" fillId="2" borderId="4" xfId="0" applyNumberFormat="1" applyFont="1" applyFill="1" applyBorder="1" applyAlignment="1" applyProtection="1">
      <alignment wrapText="1"/>
    </xf>
    <xf numFmtId="0" fontId="19" fillId="2" borderId="2" xfId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vertical="center" wrapText="1"/>
    </xf>
    <xf numFmtId="0" fontId="6" fillId="6" borderId="3" xfId="0" applyNumberFormat="1" applyFont="1" applyFill="1" applyBorder="1" applyAlignment="1" applyProtection="1">
      <alignment wrapText="1"/>
    </xf>
    <xf numFmtId="3" fontId="3" fillId="6" borderId="3" xfId="0" applyNumberFormat="1" applyFont="1" applyFill="1" applyBorder="1" applyAlignment="1">
      <alignment horizontal="right"/>
    </xf>
    <xf numFmtId="3" fontId="3" fillId="6" borderId="3" xfId="0" applyNumberFormat="1" applyFont="1" applyFill="1" applyBorder="1" applyAlignment="1" applyProtection="1">
      <alignment horizontal="right" wrapText="1"/>
    </xf>
    <xf numFmtId="0" fontId="23" fillId="2" borderId="0" xfId="0" applyFont="1" applyFill="1"/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26" fillId="2" borderId="4" xfId="0" applyNumberFormat="1" applyFont="1" applyFill="1" applyBorder="1" applyAlignment="1" applyProtection="1">
      <alignment horizontal="left" vertical="center" wrapText="1"/>
    </xf>
    <xf numFmtId="3" fontId="28" fillId="2" borderId="3" xfId="0" applyNumberFormat="1" applyFont="1" applyFill="1" applyBorder="1" applyAlignment="1">
      <alignment horizontal="right"/>
    </xf>
    <xf numFmtId="3" fontId="28" fillId="2" borderId="3" xfId="0" applyNumberFormat="1" applyFont="1" applyFill="1" applyBorder="1" applyAlignment="1" applyProtection="1">
      <alignment horizontal="right" wrapText="1"/>
    </xf>
    <xf numFmtId="0" fontId="25" fillId="2" borderId="0" xfId="0" applyFont="1" applyFill="1"/>
    <xf numFmtId="0" fontId="27" fillId="4" borderId="1" xfId="0" applyNumberFormat="1" applyFont="1" applyFill="1" applyBorder="1" applyAlignment="1" applyProtection="1">
      <alignment horizontal="left" vertical="center" wrapText="1" indent="1"/>
    </xf>
    <xf numFmtId="0" fontId="29" fillId="4" borderId="2" xfId="1" applyFont="1" applyFill="1" applyBorder="1" applyAlignment="1">
      <alignment horizontal="center" vertical="center" wrapText="1"/>
    </xf>
    <xf numFmtId="0" fontId="27" fillId="4" borderId="4" xfId="0" applyNumberFormat="1" applyFont="1" applyFill="1" applyBorder="1" applyAlignment="1" applyProtection="1">
      <alignment horizontal="left" vertical="center" wrapText="1" indent="1"/>
    </xf>
    <xf numFmtId="0" fontId="6" fillId="4" borderId="3" xfId="0" applyNumberFormat="1" applyFont="1" applyFill="1" applyBorder="1" applyAlignment="1" applyProtection="1">
      <alignment wrapText="1"/>
    </xf>
    <xf numFmtId="0" fontId="6" fillId="15" borderId="4" xfId="0" applyNumberFormat="1" applyFont="1" applyFill="1" applyBorder="1" applyAlignment="1" applyProtection="1">
      <alignment wrapText="1"/>
    </xf>
    <xf numFmtId="3" fontId="3" fillId="15" borderId="3" xfId="0" applyNumberFormat="1" applyFont="1" applyFill="1" applyBorder="1" applyAlignment="1">
      <alignment horizontal="right"/>
    </xf>
    <xf numFmtId="3" fontId="3" fillId="15" borderId="3" xfId="0" applyNumberFormat="1" applyFont="1" applyFill="1" applyBorder="1" applyAlignment="1" applyProtection="1">
      <alignment horizontal="right" wrapText="1"/>
    </xf>
    <xf numFmtId="0" fontId="25" fillId="15" borderId="0" xfId="0" applyFont="1" applyFill="1"/>
    <xf numFmtId="3" fontId="0" fillId="0" borderId="3" xfId="0" applyNumberFormat="1" applyBorder="1"/>
    <xf numFmtId="3" fontId="0" fillId="0" borderId="0" xfId="0" applyNumberFormat="1"/>
    <xf numFmtId="0" fontId="31" fillId="0" borderId="0" xfId="0" quotePrefix="1" applyNumberFormat="1" applyFont="1" applyFill="1" applyBorder="1" applyAlignment="1" applyProtection="1">
      <alignment horizontal="center" vertical="center" wrapText="1"/>
    </xf>
    <xf numFmtId="0" fontId="32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/>
    <xf numFmtId="0" fontId="11" fillId="0" borderId="1" xfId="0" quotePrefix="1" applyFont="1" applyBorder="1" applyAlignment="1">
      <alignment horizontal="left" wrapText="1"/>
    </xf>
    <xf numFmtId="0" fontId="11" fillId="0" borderId="2" xfId="0" quotePrefix="1" applyFont="1" applyBorder="1" applyAlignment="1">
      <alignment horizontal="left" wrapText="1"/>
    </xf>
    <xf numFmtId="0" fontId="11" fillId="0" borderId="2" xfId="0" quotePrefix="1" applyFont="1" applyBorder="1" applyAlignment="1">
      <alignment horizontal="center" wrapText="1"/>
    </xf>
    <xf numFmtId="0" fontId="11" fillId="0" borderId="2" xfId="0" quotePrefix="1" applyNumberFormat="1" applyFont="1" applyFill="1" applyBorder="1" applyAlignment="1" applyProtection="1">
      <alignment horizontal="left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3" fontId="11" fillId="4" borderId="1" xfId="0" quotePrefix="1" applyNumberFormat="1" applyFont="1" applyFill="1" applyBorder="1" applyAlignment="1">
      <alignment horizontal="right"/>
    </xf>
    <xf numFmtId="0" fontId="0" fillId="2" borderId="0" xfId="0" applyFill="1" applyBorder="1"/>
    <xf numFmtId="3" fontId="11" fillId="4" borderId="1" xfId="0" applyNumberFormat="1" applyFont="1" applyFill="1" applyBorder="1" applyAlignment="1" applyProtection="1">
      <alignment horizontal="right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21" fillId="14" borderId="2" xfId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4" fillId="0" borderId="3" xfId="0" applyFont="1" applyBorder="1"/>
    <xf numFmtId="0" fontId="3" fillId="4" borderId="1" xfId="0" applyNumberFormat="1" applyFont="1" applyFill="1" applyBorder="1" applyAlignment="1" applyProtection="1">
      <alignment horizontal="left" vertical="center" wrapText="1" indent="1"/>
    </xf>
    <xf numFmtId="0" fontId="3" fillId="4" borderId="2" xfId="0" applyNumberFormat="1" applyFont="1" applyFill="1" applyBorder="1" applyAlignment="1" applyProtection="1">
      <alignment horizontal="left" vertical="center" wrapText="1" indent="1"/>
    </xf>
    <xf numFmtId="0" fontId="3" fillId="4" borderId="4" xfId="0" applyNumberFormat="1" applyFont="1" applyFill="1" applyBorder="1" applyAlignment="1" applyProtection="1">
      <alignment horizontal="left" vertical="center" wrapText="1" indent="1"/>
    </xf>
    <xf numFmtId="0" fontId="0" fillId="4" borderId="0" xfId="0" applyFill="1"/>
    <xf numFmtId="0" fontId="33" fillId="2" borderId="4" xfId="0" applyNumberFormat="1" applyFont="1" applyFill="1" applyBorder="1" applyAlignment="1" applyProtection="1">
      <alignment horizontal="left" vertical="center" wrapText="1"/>
    </xf>
    <xf numFmtId="3" fontId="3" fillId="2" borderId="4" xfId="0" applyNumberFormat="1" applyFont="1" applyFill="1" applyBorder="1" applyAlignment="1" applyProtection="1">
      <alignment horizontal="right" wrapText="1"/>
    </xf>
    <xf numFmtId="0" fontId="3" fillId="8" borderId="1" xfId="0" applyNumberFormat="1" applyFont="1" applyFill="1" applyBorder="1" applyAlignment="1" applyProtection="1">
      <alignment horizontal="center" vertical="center" wrapText="1"/>
    </xf>
    <xf numFmtId="0" fontId="3" fillId="8" borderId="2" xfId="0" applyNumberFormat="1" applyFont="1" applyFill="1" applyBorder="1" applyAlignment="1" applyProtection="1">
      <alignment horizontal="center" vertical="center" wrapText="1"/>
    </xf>
    <xf numFmtId="0" fontId="3" fillId="8" borderId="4" xfId="0" applyNumberFormat="1" applyFont="1" applyFill="1" applyBorder="1" applyAlignment="1" applyProtection="1">
      <alignment horizontal="center" vertical="center" wrapText="1"/>
    </xf>
    <xf numFmtId="0" fontId="3" fillId="6" borderId="1" xfId="0" applyNumberFormat="1" applyFont="1" applyFill="1" applyBorder="1" applyAlignment="1" applyProtection="1">
      <alignment horizontal="center" vertical="center" wrapText="1"/>
    </xf>
    <xf numFmtId="0" fontId="3" fillId="6" borderId="2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wrapText="1"/>
    </xf>
    <xf numFmtId="0" fontId="3" fillId="8" borderId="4" xfId="0" applyNumberFormat="1" applyFont="1" applyFill="1" applyBorder="1" applyAlignment="1" applyProtection="1">
      <alignment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" fillId="2" borderId="0" xfId="0" applyFont="1" applyFill="1"/>
    <xf numFmtId="0" fontId="1" fillId="0" borderId="0" xfId="0" applyFont="1"/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29" fillId="16" borderId="1" xfId="0" applyNumberFormat="1" applyFont="1" applyFill="1" applyBorder="1" applyAlignment="1" applyProtection="1">
      <alignment horizontal="left" vertical="center" wrapText="1" indent="1"/>
    </xf>
    <xf numFmtId="0" fontId="29" fillId="16" borderId="2" xfId="0" applyNumberFormat="1" applyFont="1" applyFill="1" applyBorder="1" applyAlignment="1" applyProtection="1">
      <alignment horizontal="center" wrapText="1"/>
    </xf>
    <xf numFmtId="0" fontId="29" fillId="16" borderId="4" xfId="0" applyNumberFormat="1" applyFont="1" applyFill="1" applyBorder="1" applyAlignment="1" applyProtection="1">
      <alignment horizontal="left" vertical="center" wrapText="1" indent="1"/>
    </xf>
    <xf numFmtId="0" fontId="29" fillId="16" borderId="3" xfId="0" applyNumberFormat="1" applyFont="1" applyFill="1" applyBorder="1" applyAlignment="1" applyProtection="1">
      <alignment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5" borderId="4" xfId="0" applyNumberFormat="1" applyFont="1" applyFill="1" applyBorder="1" applyAlignment="1" applyProtection="1">
      <alignment horizontal="left" vertical="center" wrapText="1"/>
    </xf>
    <xf numFmtId="2" fontId="3" fillId="9" borderId="3" xfId="0" applyNumberFormat="1" applyFont="1" applyFill="1" applyBorder="1" applyAlignment="1">
      <alignment horizontal="right"/>
    </xf>
    <xf numFmtId="2" fontId="3" fillId="2" borderId="3" xfId="0" applyNumberFormat="1" applyFont="1" applyFill="1" applyBorder="1" applyAlignment="1">
      <alignment horizontal="right"/>
    </xf>
    <xf numFmtId="2" fontId="3" fillId="5" borderId="3" xfId="0" applyNumberFormat="1" applyFont="1" applyFill="1" applyBorder="1" applyAlignment="1">
      <alignment horizontal="right"/>
    </xf>
    <xf numFmtId="2" fontId="3" fillId="6" borderId="3" xfId="0" applyNumberFormat="1" applyFont="1" applyFill="1" applyBorder="1" applyAlignment="1">
      <alignment horizontal="right"/>
    </xf>
    <xf numFmtId="2" fontId="9" fillId="14" borderId="3" xfId="0" applyNumberFormat="1" applyFont="1" applyFill="1" applyBorder="1" applyAlignment="1">
      <alignment horizontal="right"/>
    </xf>
    <xf numFmtId="2" fontId="3" fillId="14" borderId="3" xfId="0" applyNumberFormat="1" applyFont="1" applyFill="1" applyBorder="1" applyAlignment="1">
      <alignment horizontal="right"/>
    </xf>
    <xf numFmtId="2" fontId="29" fillId="16" borderId="3" xfId="0" applyNumberFormat="1" applyFont="1" applyFill="1" applyBorder="1" applyAlignment="1">
      <alignment horizontal="right"/>
    </xf>
    <xf numFmtId="2" fontId="9" fillId="6" borderId="3" xfId="0" applyNumberFormat="1" applyFont="1" applyFill="1" applyBorder="1" applyAlignment="1">
      <alignment horizontal="right"/>
    </xf>
    <xf numFmtId="2" fontId="3" fillId="8" borderId="3" xfId="0" applyNumberFormat="1" applyFont="1" applyFill="1" applyBorder="1" applyAlignment="1">
      <alignment horizontal="right"/>
    </xf>
    <xf numFmtId="2" fontId="3" fillId="2" borderId="4" xfId="0" applyNumberFormat="1" applyFont="1" applyFill="1" applyBorder="1" applyAlignment="1">
      <alignment horizontal="right"/>
    </xf>
    <xf numFmtId="2" fontId="3" fillId="5" borderId="4" xfId="0" applyNumberFormat="1" applyFont="1" applyFill="1" applyBorder="1" applyAlignment="1">
      <alignment horizontal="right"/>
    </xf>
    <xf numFmtId="2" fontId="3" fillId="8" borderId="4" xfId="0" applyNumberFormat="1" applyFont="1" applyFill="1" applyBorder="1" applyAlignment="1">
      <alignment horizontal="right"/>
    </xf>
    <xf numFmtId="2" fontId="3" fillId="14" borderId="4" xfId="0" applyNumberFormat="1" applyFont="1" applyFill="1" applyBorder="1" applyAlignment="1">
      <alignment horizontal="right"/>
    </xf>
    <xf numFmtId="2" fontId="3" fillId="11" borderId="3" xfId="0" applyNumberFormat="1" applyFont="1" applyFill="1" applyBorder="1" applyAlignment="1">
      <alignment horizontal="right"/>
    </xf>
    <xf numFmtId="2" fontId="3" fillId="4" borderId="4" xfId="0" applyNumberFormat="1" applyFont="1" applyFill="1" applyBorder="1" applyAlignment="1">
      <alignment horizontal="right"/>
    </xf>
    <xf numFmtId="2" fontId="3" fillId="6" borderId="4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6" fillId="17" borderId="4" xfId="0" applyNumberFormat="1" applyFont="1" applyFill="1" applyBorder="1" applyAlignment="1" applyProtection="1">
      <alignment wrapText="1"/>
    </xf>
    <xf numFmtId="3" fontId="3" fillId="17" borderId="3" xfId="0" applyNumberFormat="1" applyFont="1" applyFill="1" applyBorder="1" applyAlignment="1">
      <alignment horizontal="right"/>
    </xf>
    <xf numFmtId="2" fontId="3" fillId="17" borderId="3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6" fillId="17" borderId="4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2" fontId="3" fillId="17" borderId="4" xfId="0" applyNumberFormat="1" applyFont="1" applyFill="1" applyBorder="1" applyAlignment="1">
      <alignment horizontal="right"/>
    </xf>
    <xf numFmtId="2" fontId="3" fillId="9" borderId="4" xfId="0" applyNumberFormat="1" applyFont="1" applyFill="1" applyBorder="1" applyAlignment="1">
      <alignment horizontal="right"/>
    </xf>
    <xf numFmtId="2" fontId="9" fillId="14" borderId="4" xfId="0" applyNumberFormat="1" applyFont="1" applyFill="1" applyBorder="1" applyAlignment="1">
      <alignment horizontal="right"/>
    </xf>
    <xf numFmtId="2" fontId="9" fillId="6" borderId="4" xfId="0" applyNumberFormat="1" applyFont="1" applyFill="1" applyBorder="1" applyAlignment="1">
      <alignment horizontal="right"/>
    </xf>
    <xf numFmtId="2" fontId="0" fillId="0" borderId="0" xfId="0" applyNumberFormat="1"/>
    <xf numFmtId="2" fontId="3" fillId="15" borderId="3" xfId="0" applyNumberFormat="1" applyFont="1" applyFill="1" applyBorder="1" applyAlignment="1">
      <alignment horizontal="right"/>
    </xf>
    <xf numFmtId="0" fontId="3" fillId="14" borderId="4" xfId="0" applyNumberFormat="1" applyFont="1" applyFill="1" applyBorder="1" applyAlignment="1" applyProtection="1">
      <alignment horizontal="center" vertical="center" wrapText="1"/>
    </xf>
    <xf numFmtId="3" fontId="3" fillId="14" borderId="4" xfId="0" applyNumberFormat="1" applyFont="1" applyFill="1" applyBorder="1" applyAlignment="1" applyProtection="1">
      <alignment horizontal="right" wrapText="1"/>
    </xf>
    <xf numFmtId="2" fontId="30" fillId="4" borderId="3" xfId="0" applyNumberFormat="1" applyFont="1" applyFill="1" applyBorder="1" applyAlignment="1">
      <alignment horizontal="right"/>
    </xf>
    <xf numFmtId="0" fontId="20" fillId="2" borderId="4" xfId="1" applyFont="1" applyFill="1" applyBorder="1" applyAlignment="1">
      <alignment horizontal="left" vertical="center" wrapText="1" readingOrder="1"/>
    </xf>
    <xf numFmtId="2" fontId="30" fillId="2" borderId="3" xfId="0" applyNumberFormat="1" applyFont="1" applyFill="1" applyBorder="1" applyAlignment="1">
      <alignment horizontal="right"/>
    </xf>
    <xf numFmtId="2" fontId="30" fillId="5" borderId="3" xfId="0" applyNumberFormat="1" applyFont="1" applyFill="1" applyBorder="1" applyAlignment="1">
      <alignment horizontal="right"/>
    </xf>
    <xf numFmtId="0" fontId="6" fillId="9" borderId="4" xfId="0" applyNumberFormat="1" applyFont="1" applyFill="1" applyBorder="1" applyAlignment="1" applyProtection="1">
      <alignment horizontal="left" vertical="center" wrapText="1"/>
    </xf>
    <xf numFmtId="0" fontId="6" fillId="6" borderId="1" xfId="0" applyNumberFormat="1" applyFont="1" applyFill="1" applyBorder="1" applyAlignment="1" applyProtection="1">
      <alignment horizontal="left" vertical="center" wrapText="1" indent="1"/>
    </xf>
    <xf numFmtId="0" fontId="6" fillId="6" borderId="2" xfId="0" applyNumberFormat="1" applyFont="1" applyFill="1" applyBorder="1" applyAlignment="1" applyProtection="1">
      <alignment horizontal="left" vertical="center" wrapText="1" indent="1"/>
    </xf>
    <xf numFmtId="0" fontId="6" fillId="6" borderId="4" xfId="0" applyNumberFormat="1" applyFont="1" applyFill="1" applyBorder="1" applyAlignment="1" applyProtection="1">
      <alignment horizontal="left" vertical="center" wrapText="1" indent="1"/>
    </xf>
    <xf numFmtId="0" fontId="6" fillId="6" borderId="2" xfId="0" applyNumberFormat="1" applyFont="1" applyFill="1" applyBorder="1" applyAlignment="1" applyProtection="1">
      <alignment horizontal="center" wrapText="1"/>
    </xf>
    <xf numFmtId="0" fontId="33" fillId="2" borderId="1" xfId="0" applyNumberFormat="1" applyFont="1" applyFill="1" applyBorder="1" applyAlignment="1" applyProtection="1">
      <alignment horizontal="left" vertical="center" wrapText="1" indent="1"/>
    </xf>
    <xf numFmtId="0" fontId="35" fillId="2" borderId="2" xfId="1" applyFont="1" applyFill="1" applyBorder="1" applyAlignment="1">
      <alignment horizontal="center" vertical="center" wrapText="1"/>
    </xf>
    <xf numFmtId="0" fontId="33" fillId="2" borderId="4" xfId="0" applyNumberFormat="1" applyFont="1" applyFill="1" applyBorder="1" applyAlignment="1" applyProtection="1">
      <alignment horizontal="left" vertical="center" wrapText="1" indent="1"/>
    </xf>
    <xf numFmtId="0" fontId="35" fillId="2" borderId="4" xfId="1" applyFont="1" applyFill="1" applyBorder="1" applyAlignment="1">
      <alignment horizontal="left" vertical="center" wrapText="1" readingOrder="1"/>
    </xf>
    <xf numFmtId="2" fontId="33" fillId="2" borderId="4" xfId="0" applyNumberFormat="1" applyFont="1" applyFill="1" applyBorder="1" applyAlignment="1">
      <alignment horizontal="right"/>
    </xf>
    <xf numFmtId="2" fontId="33" fillId="2" borderId="3" xfId="0" applyNumberFormat="1" applyFont="1" applyFill="1" applyBorder="1" applyAlignment="1">
      <alignment horizontal="right"/>
    </xf>
    <xf numFmtId="3" fontId="33" fillId="2" borderId="3" xfId="0" applyNumberFormat="1" applyFont="1" applyFill="1" applyBorder="1" applyAlignment="1">
      <alignment horizontal="right"/>
    </xf>
    <xf numFmtId="3" fontId="33" fillId="2" borderId="3" xfId="0" applyNumberFormat="1" applyFont="1" applyFill="1" applyBorder="1" applyAlignment="1" applyProtection="1">
      <alignment horizontal="right" wrapText="1"/>
    </xf>
    <xf numFmtId="0" fontId="3" fillId="11" borderId="1" xfId="0" applyNumberFormat="1" applyFont="1" applyFill="1" applyBorder="1" applyAlignment="1" applyProtection="1">
      <alignment horizontal="left" vertical="center" indent="1"/>
    </xf>
    <xf numFmtId="0" fontId="3" fillId="17" borderId="2" xfId="0" applyNumberFormat="1" applyFont="1" applyFill="1" applyBorder="1" applyAlignment="1" applyProtection="1">
      <alignment horizontal="left" vertical="center" indent="1"/>
    </xf>
    <xf numFmtId="0" fontId="3" fillId="17" borderId="2" xfId="0" applyNumberFormat="1" applyFont="1" applyFill="1" applyBorder="1" applyAlignment="1" applyProtection="1">
      <alignment horizontal="left" vertical="center" wrapText="1" indent="1"/>
    </xf>
    <xf numFmtId="0" fontId="3" fillId="17" borderId="4" xfId="0" applyNumberFormat="1" applyFont="1" applyFill="1" applyBorder="1" applyAlignment="1" applyProtection="1">
      <alignment horizontal="left" vertical="center" wrapText="1" indent="1"/>
    </xf>
    <xf numFmtId="0" fontId="33" fillId="2" borderId="4" xfId="0" applyNumberFormat="1" applyFont="1" applyFill="1" applyBorder="1" applyAlignment="1" applyProtection="1">
      <alignment wrapText="1"/>
    </xf>
    <xf numFmtId="0" fontId="6" fillId="17" borderId="4" xfId="0" applyNumberFormat="1" applyFont="1" applyFill="1" applyBorder="1" applyAlignment="1" applyProtection="1">
      <alignment horizontal="left" vertical="center" wrapText="1" indent="1"/>
    </xf>
    <xf numFmtId="0" fontId="3" fillId="6" borderId="4" xfId="0" applyNumberFormat="1" applyFont="1" applyFill="1" applyBorder="1" applyAlignment="1" applyProtection="1">
      <alignment horizontal="left" vertical="center" wrapText="1" indent="1"/>
    </xf>
    <xf numFmtId="0" fontId="3" fillId="6" borderId="1" xfId="0" applyNumberFormat="1" applyFont="1" applyFill="1" applyBorder="1" applyAlignment="1" applyProtection="1">
      <alignment horizontal="left" vertical="center" wrapText="1" indent="1"/>
    </xf>
    <xf numFmtId="0" fontId="6" fillId="6" borderId="4" xfId="0" applyNumberFormat="1" applyFont="1" applyFill="1" applyBorder="1" applyAlignment="1" applyProtection="1">
      <alignment wrapText="1"/>
    </xf>
    <xf numFmtId="3" fontId="3" fillId="6" borderId="4" xfId="0" applyNumberFormat="1" applyFont="1" applyFill="1" applyBorder="1" applyAlignment="1">
      <alignment horizontal="right"/>
    </xf>
    <xf numFmtId="0" fontId="3" fillId="6" borderId="2" xfId="0" applyNumberFormat="1" applyFont="1" applyFill="1" applyBorder="1" applyAlignment="1" applyProtection="1">
      <alignment horizontal="left" vertical="center" wrapText="1" indent="1"/>
    </xf>
    <xf numFmtId="0" fontId="3" fillId="6" borderId="4" xfId="0" applyNumberFormat="1" applyFont="1" applyFill="1" applyBorder="1" applyAlignment="1" applyProtection="1">
      <alignment horizontal="left" vertical="center" wrapText="1"/>
    </xf>
    <xf numFmtId="0" fontId="18" fillId="6" borderId="3" xfId="0" applyNumberFormat="1" applyFont="1" applyFill="1" applyBorder="1" applyAlignment="1" applyProtection="1">
      <alignment wrapText="1"/>
    </xf>
    <xf numFmtId="0" fontId="21" fillId="6" borderId="2" xfId="1" applyFont="1" applyFill="1" applyBorder="1" applyAlignment="1">
      <alignment horizontal="center" vertical="center" wrapText="1"/>
    </xf>
    <xf numFmtId="0" fontId="21" fillId="6" borderId="4" xfId="1" applyFont="1" applyFill="1" applyBorder="1" applyAlignment="1">
      <alignment horizontal="left" vertical="center" wrapText="1" readingOrder="1"/>
    </xf>
    <xf numFmtId="0" fontId="19" fillId="6" borderId="2" xfId="1" applyFont="1" applyFill="1" applyBorder="1" applyAlignment="1">
      <alignment horizontal="center" vertical="center" wrapText="1"/>
    </xf>
    <xf numFmtId="0" fontId="3" fillId="6" borderId="3" xfId="0" applyNumberFormat="1" applyFont="1" applyFill="1" applyBorder="1" applyAlignment="1" applyProtection="1">
      <alignment wrapText="1"/>
    </xf>
    <xf numFmtId="0" fontId="21" fillId="6" borderId="3" xfId="1" applyFont="1" applyFill="1" applyBorder="1" applyAlignment="1">
      <alignment horizontal="left" vertical="center" wrapText="1" readingOrder="1"/>
    </xf>
    <xf numFmtId="2" fontId="30" fillId="6" borderId="3" xfId="0" applyNumberFormat="1" applyFont="1" applyFill="1" applyBorder="1" applyAlignment="1">
      <alignment horizontal="right"/>
    </xf>
    <xf numFmtId="0" fontId="6" fillId="9" borderId="2" xfId="0" applyNumberFormat="1" applyFont="1" applyFill="1" applyBorder="1" applyAlignment="1" applyProtection="1">
      <alignment horizontal="left" vertical="center" wrapText="1" indent="1"/>
    </xf>
    <xf numFmtId="0" fontId="6" fillId="9" borderId="4" xfId="0" applyNumberFormat="1" applyFont="1" applyFill="1" applyBorder="1" applyAlignment="1" applyProtection="1">
      <alignment horizontal="left" vertical="center" wrapText="1" indent="1"/>
    </xf>
    <xf numFmtId="0" fontId="6" fillId="9" borderId="4" xfId="0" applyNumberFormat="1" applyFont="1" applyFill="1" applyBorder="1" applyAlignment="1" applyProtection="1">
      <alignment wrapText="1"/>
    </xf>
    <xf numFmtId="0" fontId="6" fillId="9" borderId="4" xfId="0" applyNumberFormat="1" applyFont="1" applyFill="1" applyBorder="1" applyAlignment="1" applyProtection="1"/>
    <xf numFmtId="0" fontId="3" fillId="9" borderId="2" xfId="0" applyNumberFormat="1" applyFont="1" applyFill="1" applyBorder="1" applyAlignment="1" applyProtection="1">
      <alignment horizontal="left" vertical="center" wrapText="1" indent="1"/>
    </xf>
    <xf numFmtId="0" fontId="3" fillId="9" borderId="4" xfId="0" applyNumberFormat="1" applyFont="1" applyFill="1" applyBorder="1" applyAlignment="1" applyProtection="1">
      <alignment horizontal="left" vertical="center" wrapText="1" indent="1"/>
    </xf>
    <xf numFmtId="0" fontId="3" fillId="9" borderId="3" xfId="0" applyNumberFormat="1" applyFont="1" applyFill="1" applyBorder="1" applyAlignment="1" applyProtection="1">
      <alignment wrapText="1"/>
    </xf>
    <xf numFmtId="0" fontId="22" fillId="18" borderId="3" xfId="1" applyFont="1" applyFill="1" applyBorder="1" applyAlignment="1">
      <alignment vertical="center" wrapText="1" readingOrder="1"/>
    </xf>
    <xf numFmtId="3" fontId="3" fillId="9" borderId="4" xfId="0" applyNumberFormat="1" applyFont="1" applyFill="1" applyBorder="1" applyAlignment="1">
      <alignment horizontal="right"/>
    </xf>
    <xf numFmtId="0" fontId="21" fillId="9" borderId="2" xfId="1" applyFont="1" applyFill="1" applyBorder="1" applyAlignment="1">
      <alignment horizontal="center" vertical="center" wrapText="1"/>
    </xf>
    <xf numFmtId="0" fontId="21" fillId="9" borderId="4" xfId="1" applyFont="1" applyFill="1" applyBorder="1" applyAlignment="1">
      <alignment horizontal="left" vertical="center" wrapText="1" readingOrder="1"/>
    </xf>
    <xf numFmtId="0" fontId="20" fillId="9" borderId="2" xfId="1" applyFont="1" applyFill="1" applyBorder="1" applyAlignment="1">
      <alignment horizontal="center" vertical="center" wrapText="1"/>
    </xf>
    <xf numFmtId="0" fontId="20" fillId="9" borderId="4" xfId="1" applyFont="1" applyFill="1" applyBorder="1" applyAlignment="1">
      <alignment horizontal="left" vertical="center" wrapText="1" readingOrder="1"/>
    </xf>
    <xf numFmtId="3" fontId="3" fillId="9" borderId="3" xfId="0" applyNumberFormat="1" applyFont="1" applyFill="1" applyBorder="1" applyAlignment="1" applyProtection="1">
      <alignment horizontal="right" wrapText="1"/>
    </xf>
    <xf numFmtId="0" fontId="6" fillId="9" borderId="1" xfId="0" applyNumberFormat="1" applyFont="1" applyFill="1" applyBorder="1" applyAlignment="1" applyProtection="1">
      <alignment horizontal="left" vertical="center" indent="1"/>
    </xf>
    <xf numFmtId="0" fontId="36" fillId="2" borderId="3" xfId="0" quotePrefix="1" applyFont="1" applyFill="1" applyBorder="1" applyAlignment="1">
      <alignment horizontal="left" vertical="center"/>
    </xf>
    <xf numFmtId="2" fontId="18" fillId="2" borderId="4" xfId="0" applyNumberFormat="1" applyFont="1" applyFill="1" applyBorder="1" applyAlignment="1">
      <alignment horizontal="right"/>
    </xf>
    <xf numFmtId="2" fontId="18" fillId="2" borderId="3" xfId="0" applyNumberFormat="1" applyFont="1" applyFill="1" applyBorder="1" applyAlignment="1">
      <alignment horizontal="right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5" borderId="4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center" wrapText="1"/>
    </xf>
    <xf numFmtId="0" fontId="21" fillId="14" borderId="2" xfId="1" applyFont="1" applyFill="1" applyBorder="1" applyAlignment="1">
      <alignment horizontal="center" vertical="center" wrapText="1"/>
    </xf>
    <xf numFmtId="2" fontId="0" fillId="0" borderId="3" xfId="0" applyNumberFormat="1" applyBorder="1"/>
    <xf numFmtId="2" fontId="34" fillId="0" borderId="3" xfId="0" applyNumberFormat="1" applyFont="1" applyBorder="1"/>
    <xf numFmtId="0" fontId="3" fillId="4" borderId="4" xfId="0" applyNumberFormat="1" applyFont="1" applyFill="1" applyBorder="1" applyAlignment="1" applyProtection="1">
      <alignment wrapText="1"/>
    </xf>
    <xf numFmtId="2" fontId="3" fillId="4" borderId="3" xfId="0" applyNumberFormat="1" applyFont="1" applyFill="1" applyBorder="1" applyAlignment="1">
      <alignment horizontal="right"/>
    </xf>
    <xf numFmtId="3" fontId="3" fillId="4" borderId="3" xfId="0" applyNumberFormat="1" applyFont="1" applyFill="1" applyBorder="1" applyAlignment="1" applyProtection="1">
      <alignment horizontal="right" wrapText="1"/>
    </xf>
    <xf numFmtId="2" fontId="6" fillId="3" borderId="3" xfId="0" applyNumberFormat="1" applyFont="1" applyFill="1" applyBorder="1" applyAlignment="1">
      <alignment horizontal="right"/>
    </xf>
    <xf numFmtId="2" fontId="6" fillId="0" borderId="3" xfId="0" applyNumberFormat="1" applyFont="1" applyFill="1" applyBorder="1" applyAlignment="1">
      <alignment horizontal="right"/>
    </xf>
    <xf numFmtId="2" fontId="6" fillId="0" borderId="3" xfId="0" applyNumberFormat="1" applyFont="1" applyBorder="1" applyAlignment="1">
      <alignment horizontal="right"/>
    </xf>
    <xf numFmtId="2" fontId="6" fillId="3" borderId="3" xfId="0" applyNumberFormat="1" applyFont="1" applyFill="1" applyBorder="1" applyAlignment="1" applyProtection="1">
      <alignment horizontal="right" wrapText="1"/>
    </xf>
    <xf numFmtId="2" fontId="6" fillId="4" borderId="1" xfId="0" quotePrefix="1" applyNumberFormat="1" applyFont="1" applyFill="1" applyBorder="1" applyAlignment="1">
      <alignment horizontal="right"/>
    </xf>
    <xf numFmtId="2" fontId="6" fillId="3" borderId="1" xfId="0" quotePrefix="1" applyNumberFormat="1" applyFont="1" applyFill="1" applyBorder="1" applyAlignment="1">
      <alignment horizontal="right"/>
    </xf>
    <xf numFmtId="2" fontId="6" fillId="2" borderId="4" xfId="0" applyNumberFormat="1" applyFont="1" applyFill="1" applyBorder="1" applyAlignment="1">
      <alignment horizontal="right"/>
    </xf>
    <xf numFmtId="2" fontId="34" fillId="0" borderId="0" xfId="0" applyNumberFormat="1" applyFont="1"/>
    <xf numFmtId="0" fontId="38" fillId="2" borderId="3" xfId="0" quotePrefix="1" applyFont="1" applyFill="1" applyBorder="1" applyAlignment="1">
      <alignment horizontal="left" vertical="center"/>
    </xf>
    <xf numFmtId="0" fontId="39" fillId="2" borderId="3" xfId="0" quotePrefix="1" applyFont="1" applyFill="1" applyBorder="1" applyAlignment="1">
      <alignment horizontal="left" vertical="center" wrapText="1"/>
    </xf>
    <xf numFmtId="0" fontId="39" fillId="2" borderId="3" xfId="0" quotePrefix="1" applyFont="1" applyFill="1" applyBorder="1" applyAlignment="1">
      <alignment horizontal="left" vertical="center"/>
    </xf>
    <xf numFmtId="0" fontId="40" fillId="2" borderId="3" xfId="0" quotePrefix="1" applyFont="1" applyFill="1" applyBorder="1" applyAlignment="1">
      <alignment horizontal="left" vertical="center"/>
    </xf>
    <xf numFmtId="0" fontId="1" fillId="0" borderId="3" xfId="0" applyFont="1" applyBorder="1"/>
    <xf numFmtId="0" fontId="11" fillId="8" borderId="3" xfId="0" applyNumberFormat="1" applyFont="1" applyFill="1" applyBorder="1" applyAlignment="1" applyProtection="1">
      <alignment horizontal="left" vertical="center" wrapText="1"/>
    </xf>
    <xf numFmtId="2" fontId="6" fillId="8" borderId="4" xfId="0" applyNumberFormat="1" applyFont="1" applyFill="1" applyBorder="1" applyAlignment="1">
      <alignment horizontal="right"/>
    </xf>
    <xf numFmtId="0" fontId="39" fillId="2" borderId="3" xfId="0" applyNumberFormat="1" applyFont="1" applyFill="1" applyBorder="1" applyAlignment="1" applyProtection="1">
      <alignment vertical="center" wrapText="1"/>
    </xf>
    <xf numFmtId="0" fontId="39" fillId="8" borderId="3" xfId="0" applyFont="1" applyFill="1" applyBorder="1" applyAlignment="1">
      <alignment horizontal="left" vertical="center"/>
    </xf>
    <xf numFmtId="0" fontId="39" fillId="8" borderId="3" xfId="0" applyNumberFormat="1" applyFont="1" applyFill="1" applyBorder="1" applyAlignment="1" applyProtection="1">
      <alignment horizontal="left" vertical="center"/>
    </xf>
    <xf numFmtId="0" fontId="39" fillId="8" borderId="3" xfId="0" applyNumberFormat="1" applyFont="1" applyFill="1" applyBorder="1" applyAlignment="1" applyProtection="1">
      <alignment vertical="center" wrapText="1"/>
    </xf>
    <xf numFmtId="2" fontId="18" fillId="8" borderId="4" xfId="0" applyNumberFormat="1" applyFont="1" applyFill="1" applyBorder="1" applyAlignment="1">
      <alignment horizontal="right"/>
    </xf>
    <xf numFmtId="2" fontId="18" fillId="8" borderId="3" xfId="0" applyNumberFormat="1" applyFont="1" applyFill="1" applyBorder="1" applyAlignment="1">
      <alignment horizontal="right"/>
    </xf>
    <xf numFmtId="0" fontId="39" fillId="2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Border="1" applyAlignment="1">
      <alignment horizontal="left"/>
    </xf>
    <xf numFmtId="0" fontId="11" fillId="2" borderId="3" xfId="0" applyFont="1" applyFill="1" applyBorder="1" applyAlignment="1">
      <alignment horizontal="left" vertical="center" wrapText="1"/>
    </xf>
    <xf numFmtId="0" fontId="40" fillId="2" borderId="3" xfId="0" quotePrefix="1" applyFont="1" applyFill="1" applyBorder="1" applyAlignment="1">
      <alignment horizontal="left" vertical="center" wrapText="1"/>
    </xf>
    <xf numFmtId="2" fontId="0" fillId="8" borderId="0" xfId="0" applyNumberFormat="1" applyFill="1"/>
    <xf numFmtId="0" fontId="6" fillId="8" borderId="3" xfId="0" applyNumberFormat="1" applyFont="1" applyFill="1" applyBorder="1" applyAlignment="1" applyProtection="1">
      <alignment horizontal="center" vertical="center" wrapText="1"/>
    </xf>
    <xf numFmtId="0" fontId="6" fillId="8" borderId="4" xfId="0" applyNumberFormat="1" applyFont="1" applyFill="1" applyBorder="1" applyAlignment="1" applyProtection="1">
      <alignment horizontal="center" vertical="center" wrapText="1"/>
    </xf>
    <xf numFmtId="2" fontId="6" fillId="8" borderId="4" xfId="0" applyNumberFormat="1" applyFont="1" applyFill="1" applyBorder="1" applyAlignment="1" applyProtection="1">
      <alignment horizontal="center" vertical="center" wrapText="1"/>
    </xf>
    <xf numFmtId="2" fontId="6" fillId="8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wrapText="1"/>
    </xf>
    <xf numFmtId="0" fontId="11" fillId="15" borderId="3" xfId="0" applyNumberFormat="1" applyFont="1" applyFill="1" applyBorder="1" applyAlignment="1" applyProtection="1">
      <alignment horizontal="left" vertical="center" wrapText="1"/>
    </xf>
    <xf numFmtId="2" fontId="18" fillId="15" borderId="4" xfId="0" applyNumberFormat="1" applyFont="1" applyFill="1" applyBorder="1" applyAlignment="1">
      <alignment horizontal="right"/>
    </xf>
    <xf numFmtId="0" fontId="11" fillId="15" borderId="3" xfId="0" applyFont="1" applyFill="1" applyBorder="1" applyAlignment="1">
      <alignment horizontal="left" vertical="center"/>
    </xf>
    <xf numFmtId="0" fontId="11" fillId="15" borderId="3" xfId="0" applyNumberFormat="1" applyFont="1" applyFill="1" applyBorder="1" applyAlignment="1" applyProtection="1">
      <alignment horizontal="left" vertical="center"/>
    </xf>
    <xf numFmtId="0" fontId="11" fillId="15" borderId="3" xfId="0" applyNumberFormat="1" applyFont="1" applyFill="1" applyBorder="1" applyAlignment="1" applyProtection="1">
      <alignment vertical="center" wrapText="1"/>
    </xf>
    <xf numFmtId="2" fontId="18" fillId="15" borderId="3" xfId="0" applyNumberFormat="1" applyFont="1" applyFill="1" applyBorder="1" applyAlignment="1">
      <alignment horizontal="right"/>
    </xf>
    <xf numFmtId="2" fontId="34" fillId="0" borderId="1" xfId="0" applyNumberFormat="1" applyFont="1" applyBorder="1"/>
    <xf numFmtId="2" fontId="0" fillId="0" borderId="1" xfId="0" applyNumberFormat="1" applyBorder="1"/>
    <xf numFmtId="3" fontId="0" fillId="0" borderId="1" xfId="0" applyNumberFormat="1" applyBorder="1"/>
    <xf numFmtId="2" fontId="37" fillId="0" borderId="3" xfId="0" applyNumberFormat="1" applyFont="1" applyFill="1" applyBorder="1" applyAlignment="1" applyProtection="1">
      <alignment horizontal="right" vertical="center" shrinkToFit="1"/>
      <protection locked="0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2" fontId="0" fillId="8" borderId="3" xfId="0" applyNumberFormat="1" applyFill="1" applyBorder="1"/>
    <xf numFmtId="2" fontId="34" fillId="8" borderId="3" xfId="0" applyNumberFormat="1" applyFont="1" applyFill="1" applyBorder="1"/>
    <xf numFmtId="2" fontId="0" fillId="2" borderId="3" xfId="0" applyNumberFormat="1" applyFill="1" applyBorder="1"/>
    <xf numFmtId="2" fontId="34" fillId="2" borderId="3" xfId="0" applyNumberFormat="1" applyFont="1" applyFill="1" applyBorder="1"/>
    <xf numFmtId="2" fontId="34" fillId="15" borderId="3" xfId="0" applyNumberFormat="1" applyFont="1" applyFill="1" applyBorder="1"/>
    <xf numFmtId="2" fontId="34" fillId="3" borderId="3" xfId="0" applyNumberFormat="1" applyFont="1" applyFill="1" applyBorder="1"/>
    <xf numFmtId="2" fontId="9" fillId="2" borderId="4" xfId="0" applyNumberFormat="1" applyFont="1" applyFill="1" applyBorder="1" applyAlignment="1">
      <alignment horizontal="right"/>
    </xf>
    <xf numFmtId="2" fontId="9" fillId="2" borderId="3" xfId="0" applyNumberFormat="1" applyFont="1" applyFill="1" applyBorder="1" applyAlignment="1">
      <alignment horizontal="right"/>
    </xf>
    <xf numFmtId="2" fontId="41" fillId="2" borderId="4" xfId="0" applyNumberFormat="1" applyFont="1" applyFill="1" applyBorder="1" applyAlignment="1">
      <alignment horizontal="right"/>
    </xf>
    <xf numFmtId="2" fontId="9" fillId="5" borderId="4" xfId="0" applyNumberFormat="1" applyFont="1" applyFill="1" applyBorder="1" applyAlignment="1">
      <alignment horizontal="right"/>
    </xf>
    <xf numFmtId="2" fontId="11" fillId="16" borderId="4" xfId="0" applyNumberFormat="1" applyFont="1" applyFill="1" applyBorder="1" applyAlignment="1">
      <alignment horizontal="right"/>
    </xf>
    <xf numFmtId="2" fontId="9" fillId="9" borderId="4" xfId="0" applyNumberFormat="1" applyFont="1" applyFill="1" applyBorder="1" applyAlignment="1">
      <alignment horizontal="right"/>
    </xf>
    <xf numFmtId="2" fontId="9" fillId="17" borderId="4" xfId="0" applyNumberFormat="1" applyFont="1" applyFill="1" applyBorder="1" applyAlignment="1">
      <alignment horizontal="right"/>
    </xf>
    <xf numFmtId="2" fontId="9" fillId="9" borderId="3" xfId="0" applyNumberFormat="1" applyFont="1" applyFill="1" applyBorder="1" applyAlignment="1">
      <alignment horizontal="right"/>
    </xf>
    <xf numFmtId="2" fontId="9" fillId="5" borderId="3" xfId="0" applyNumberFormat="1" applyFont="1" applyFill="1" applyBorder="1" applyAlignment="1">
      <alignment horizontal="right"/>
    </xf>
    <xf numFmtId="2" fontId="9" fillId="4" borderId="4" xfId="0" applyNumberFormat="1" applyFont="1" applyFill="1" applyBorder="1" applyAlignment="1">
      <alignment horizontal="right"/>
    </xf>
    <xf numFmtId="3" fontId="9" fillId="2" borderId="4" xfId="0" applyNumberFormat="1" applyFont="1" applyFill="1" applyBorder="1" applyAlignment="1">
      <alignment horizontal="right"/>
    </xf>
    <xf numFmtId="3" fontId="9" fillId="5" borderId="4" xfId="0" applyNumberFormat="1" applyFont="1" applyFill="1" applyBorder="1" applyAlignment="1">
      <alignment horizontal="right"/>
    </xf>
    <xf numFmtId="3" fontId="9" fillId="6" borderId="4" xfId="0" applyNumberFormat="1" applyFont="1" applyFill="1" applyBorder="1" applyAlignment="1">
      <alignment horizontal="right"/>
    </xf>
    <xf numFmtId="3" fontId="9" fillId="14" borderId="4" xfId="0" applyNumberFormat="1" applyFont="1" applyFill="1" applyBorder="1" applyAlignment="1">
      <alignment horizontal="right"/>
    </xf>
    <xf numFmtId="3" fontId="9" fillId="9" borderId="4" xfId="0" applyNumberFormat="1" applyFont="1" applyFill="1" applyBorder="1" applyAlignment="1">
      <alignment horizontal="right"/>
    </xf>
    <xf numFmtId="2" fontId="9" fillId="8" borderId="4" xfId="0" applyNumberFormat="1" applyFont="1" applyFill="1" applyBorder="1" applyAlignment="1">
      <alignment horizontal="right"/>
    </xf>
    <xf numFmtId="2" fontId="9" fillId="11" borderId="4" xfId="0" applyNumberFormat="1" applyFont="1" applyFill="1" applyBorder="1" applyAlignment="1">
      <alignment horizontal="right"/>
    </xf>
    <xf numFmtId="2" fontId="23" fillId="0" borderId="0" xfId="0" applyNumberFormat="1" applyFont="1"/>
    <xf numFmtId="2" fontId="9" fillId="15" borderId="4" xfId="0" applyNumberFormat="1" applyFont="1" applyFill="1" applyBorder="1" applyAlignment="1">
      <alignment horizontal="right"/>
    </xf>
    <xf numFmtId="2" fontId="36" fillId="2" borderId="4" xfId="0" applyNumberFormat="1" applyFont="1" applyFill="1" applyBorder="1" applyAlignment="1">
      <alignment horizontal="right"/>
    </xf>
    <xf numFmtId="2" fontId="41" fillId="2" borderId="3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4" fillId="0" borderId="0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Border="1" applyAlignment="1" applyProtection="1">
      <alignment wrapText="1"/>
    </xf>
    <xf numFmtId="0" fontId="11" fillId="4" borderId="1" xfId="0" applyNumberFormat="1" applyFont="1" applyFill="1" applyBorder="1" applyAlignment="1" applyProtection="1">
      <alignment horizontal="left" vertical="center" wrapText="1"/>
    </xf>
    <xf numFmtId="0" fontId="11" fillId="4" borderId="2" xfId="0" applyNumberFormat="1" applyFont="1" applyFill="1" applyBorder="1" applyAlignment="1" applyProtection="1">
      <alignment horizontal="left" vertical="center" wrapText="1"/>
    </xf>
    <xf numFmtId="0" fontId="11" fillId="4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 wrapText="1"/>
    </xf>
    <xf numFmtId="0" fontId="20" fillId="0" borderId="4" xfId="1" applyFont="1" applyFill="1" applyBorder="1" applyAlignment="1">
      <alignment horizontal="center" vertical="center" wrapText="1"/>
    </xf>
    <xf numFmtId="0" fontId="6" fillId="9" borderId="2" xfId="0" applyNumberFormat="1" applyFont="1" applyFill="1" applyBorder="1" applyAlignment="1" applyProtection="1">
      <alignment horizontal="left" vertical="center" wrapText="1" indent="1"/>
    </xf>
    <xf numFmtId="0" fontId="6" fillId="9" borderId="4" xfId="0" applyNumberFormat="1" applyFont="1" applyFill="1" applyBorder="1" applyAlignment="1" applyProtection="1">
      <alignment horizontal="left" vertical="center" wrapText="1" indent="1"/>
    </xf>
    <xf numFmtId="0" fontId="6" fillId="5" borderId="1" xfId="0" applyNumberFormat="1" applyFont="1" applyFill="1" applyBorder="1" applyAlignment="1" applyProtection="1">
      <alignment horizontal="center" vertical="center" wrapText="1"/>
    </xf>
    <xf numFmtId="0" fontId="6" fillId="5" borderId="2" xfId="0" applyNumberFormat="1" applyFont="1" applyFill="1" applyBorder="1" applyAlignment="1" applyProtection="1">
      <alignment horizontal="center" vertical="center" wrapText="1"/>
    </xf>
    <xf numFmtId="0" fontId="6" fillId="5" borderId="4" xfId="0" applyNumberFormat="1" applyFont="1" applyFill="1" applyBorder="1" applyAlignment="1" applyProtection="1">
      <alignment horizontal="center" vertical="center" wrapText="1"/>
    </xf>
    <xf numFmtId="0" fontId="6" fillId="6" borderId="1" xfId="0" applyNumberFormat="1" applyFont="1" applyFill="1" applyBorder="1" applyAlignment="1" applyProtection="1">
      <alignment horizontal="center" vertical="center" wrapText="1"/>
    </xf>
    <xf numFmtId="0" fontId="6" fillId="6" borderId="2" xfId="0" applyNumberFormat="1" applyFont="1" applyFill="1" applyBorder="1" applyAlignment="1" applyProtection="1">
      <alignment horizontal="center" vertical="center" wrapText="1"/>
    </xf>
    <xf numFmtId="0" fontId="6" fillId="6" borderId="4" xfId="0" applyNumberFormat="1" applyFont="1" applyFill="1" applyBorder="1" applyAlignment="1" applyProtection="1">
      <alignment horizontal="center" vertical="center" wrapText="1"/>
    </xf>
    <xf numFmtId="0" fontId="6" fillId="14" borderId="1" xfId="0" applyNumberFormat="1" applyFont="1" applyFill="1" applyBorder="1" applyAlignment="1" applyProtection="1">
      <alignment horizontal="center" wrapText="1"/>
    </xf>
    <xf numFmtId="0" fontId="6" fillId="14" borderId="2" xfId="0" applyNumberFormat="1" applyFont="1" applyFill="1" applyBorder="1" applyAlignment="1" applyProtection="1">
      <alignment horizontal="center" wrapText="1"/>
    </xf>
    <xf numFmtId="0" fontId="6" fillId="14" borderId="4" xfId="0" applyNumberFormat="1" applyFont="1" applyFill="1" applyBorder="1" applyAlignment="1" applyProtection="1">
      <alignment horizontal="center" wrapText="1"/>
    </xf>
    <xf numFmtId="0" fontId="3" fillId="6" borderId="1" xfId="0" applyNumberFormat="1" applyFont="1" applyFill="1" applyBorder="1" applyAlignment="1" applyProtection="1">
      <alignment horizontal="center" vertical="center" wrapText="1"/>
    </xf>
    <xf numFmtId="0" fontId="3" fillId="6" borderId="2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6" fillId="14" borderId="1" xfId="0" applyNumberFormat="1" applyFont="1" applyFill="1" applyBorder="1" applyAlignment="1" applyProtection="1">
      <alignment horizontal="center" vertical="center" wrapText="1"/>
    </xf>
    <xf numFmtId="0" fontId="6" fillId="14" borderId="2" xfId="0" applyNumberFormat="1" applyFont="1" applyFill="1" applyBorder="1" applyAlignment="1" applyProtection="1">
      <alignment horizontal="center" vertical="center" wrapText="1"/>
    </xf>
    <xf numFmtId="0" fontId="6" fillId="14" borderId="4" xfId="0" applyNumberFormat="1" applyFont="1" applyFill="1" applyBorder="1" applyAlignment="1" applyProtection="1">
      <alignment horizontal="center" vertical="center" wrapText="1"/>
    </xf>
    <xf numFmtId="0" fontId="6" fillId="9" borderId="1" xfId="0" applyNumberFormat="1" applyFont="1" applyFill="1" applyBorder="1" applyAlignment="1" applyProtection="1">
      <alignment horizontal="center" vertical="center"/>
    </xf>
    <xf numFmtId="0" fontId="6" fillId="9" borderId="2" xfId="0" applyNumberFormat="1" applyFont="1" applyFill="1" applyBorder="1" applyAlignment="1" applyProtection="1">
      <alignment horizontal="center" vertical="center"/>
    </xf>
    <xf numFmtId="0" fontId="6" fillId="9" borderId="4" xfId="0" applyNumberFormat="1" applyFont="1" applyFill="1" applyBorder="1" applyAlignment="1" applyProtection="1">
      <alignment horizontal="center" vertical="center"/>
    </xf>
    <xf numFmtId="0" fontId="3" fillId="6" borderId="1" xfId="0" applyNumberFormat="1" applyFont="1" applyFill="1" applyBorder="1" applyAlignment="1" applyProtection="1">
      <alignment horizontal="left" vertical="center" wrapText="1" indent="1"/>
    </xf>
    <xf numFmtId="0" fontId="3" fillId="6" borderId="2" xfId="0" applyNumberFormat="1" applyFont="1" applyFill="1" applyBorder="1" applyAlignment="1" applyProtection="1">
      <alignment horizontal="left" vertical="center" wrapText="1" indent="1"/>
    </xf>
    <xf numFmtId="0" fontId="3" fillId="6" borderId="4" xfId="0" applyNumberFormat="1" applyFont="1" applyFill="1" applyBorder="1" applyAlignment="1" applyProtection="1">
      <alignment horizontal="left" vertical="center" wrapText="1" indent="1"/>
    </xf>
    <xf numFmtId="0" fontId="3" fillId="5" borderId="1" xfId="0" applyNumberFormat="1" applyFont="1" applyFill="1" applyBorder="1" applyAlignment="1" applyProtection="1">
      <alignment horizontal="left" vertical="center" wrapText="1"/>
    </xf>
    <xf numFmtId="0" fontId="3" fillId="5" borderId="2" xfId="0" applyNumberFormat="1" applyFont="1" applyFill="1" applyBorder="1" applyAlignment="1" applyProtection="1">
      <alignment horizontal="left" vertical="center" wrapText="1"/>
    </xf>
    <xf numFmtId="0" fontId="3" fillId="5" borderId="4" xfId="0" applyNumberFormat="1" applyFont="1" applyFill="1" applyBorder="1" applyAlignment="1" applyProtection="1">
      <alignment horizontal="left" vertical="center" wrapText="1"/>
    </xf>
    <xf numFmtId="0" fontId="22" fillId="18" borderId="1" xfId="1" applyFont="1" applyFill="1" applyBorder="1" applyAlignment="1">
      <alignment horizontal="center" vertical="center" wrapText="1" readingOrder="1"/>
    </xf>
    <xf numFmtId="0" fontId="22" fillId="18" borderId="2" xfId="1" applyFont="1" applyFill="1" applyBorder="1" applyAlignment="1">
      <alignment horizontal="center" vertical="center" wrapText="1" readingOrder="1"/>
    </xf>
    <xf numFmtId="0" fontId="22" fillId="18" borderId="4" xfId="1" applyFont="1" applyFill="1" applyBorder="1" applyAlignment="1">
      <alignment horizontal="center" vertical="center" wrapText="1" readingOrder="1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3" fillId="4" borderId="2" xfId="0" applyNumberFormat="1" applyFont="1" applyFill="1" applyBorder="1" applyAlignment="1" applyProtection="1">
      <alignment horizontal="center" vertical="center" wrapText="1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 applyProtection="1">
      <alignment horizontal="left" vertical="center" wrapText="1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6" fillId="17" borderId="1" xfId="0" applyNumberFormat="1" applyFont="1" applyFill="1" applyBorder="1" applyAlignment="1" applyProtection="1">
      <alignment horizontal="left" vertical="center" wrapText="1"/>
    </xf>
    <xf numFmtId="0" fontId="6" fillId="17" borderId="2" xfId="0" applyNumberFormat="1" applyFont="1" applyFill="1" applyBorder="1" applyAlignment="1" applyProtection="1">
      <alignment horizontal="left" vertical="center" wrapText="1"/>
    </xf>
    <xf numFmtId="0" fontId="6" fillId="17" borderId="4" xfId="0" applyNumberFormat="1" applyFont="1" applyFill="1" applyBorder="1" applyAlignment="1" applyProtection="1">
      <alignment horizontal="left" vertical="center" wrapText="1"/>
    </xf>
    <xf numFmtId="0" fontId="6" fillId="9" borderId="1" xfId="0" applyNumberFormat="1" applyFont="1" applyFill="1" applyBorder="1" applyAlignment="1" applyProtection="1">
      <alignment horizontal="left" vertical="center" wrapText="1"/>
    </xf>
    <xf numFmtId="0" fontId="6" fillId="9" borderId="2" xfId="0" applyNumberFormat="1" applyFont="1" applyFill="1" applyBorder="1" applyAlignment="1" applyProtection="1">
      <alignment horizontal="left" vertical="center" wrapText="1"/>
    </xf>
    <xf numFmtId="0" fontId="6" fillId="9" borderId="4" xfId="0" applyNumberFormat="1" applyFont="1" applyFill="1" applyBorder="1" applyAlignment="1" applyProtection="1">
      <alignment horizontal="left" vertical="center" wrapText="1"/>
    </xf>
    <xf numFmtId="0" fontId="6" fillId="6" borderId="1" xfId="0" applyNumberFormat="1" applyFont="1" applyFill="1" applyBorder="1" applyAlignment="1" applyProtection="1">
      <alignment horizontal="left" vertical="center" wrapText="1" indent="1"/>
    </xf>
    <xf numFmtId="0" fontId="6" fillId="6" borderId="2" xfId="0" applyNumberFormat="1" applyFont="1" applyFill="1" applyBorder="1" applyAlignment="1" applyProtection="1">
      <alignment horizontal="left" vertical="center" wrapText="1" indent="1"/>
    </xf>
    <xf numFmtId="0" fontId="6" fillId="6" borderId="4" xfId="0" applyNumberFormat="1" applyFont="1" applyFill="1" applyBorder="1" applyAlignment="1" applyProtection="1">
      <alignment horizontal="left" vertical="center" wrapText="1" indent="1"/>
    </xf>
    <xf numFmtId="0" fontId="6" fillId="6" borderId="1" xfId="0" applyNumberFormat="1" applyFont="1" applyFill="1" applyBorder="1" applyAlignment="1" applyProtection="1">
      <alignment horizontal="center" wrapText="1"/>
    </xf>
    <xf numFmtId="0" fontId="6" fillId="6" borderId="2" xfId="0" applyNumberFormat="1" applyFont="1" applyFill="1" applyBorder="1" applyAlignment="1" applyProtection="1">
      <alignment horizontal="center" wrapText="1"/>
    </xf>
    <xf numFmtId="0" fontId="6" fillId="6" borderId="4" xfId="0" applyNumberFormat="1" applyFont="1" applyFill="1" applyBorder="1" applyAlignment="1" applyProtection="1">
      <alignment horizontal="center" wrapText="1"/>
    </xf>
    <xf numFmtId="0" fontId="11" fillId="6" borderId="1" xfId="0" applyNumberFormat="1" applyFont="1" applyFill="1" applyBorder="1" applyAlignment="1" applyProtection="1">
      <alignment horizontal="center" vertical="center" wrapText="1"/>
    </xf>
    <xf numFmtId="0" fontId="11" fillId="6" borderId="2" xfId="0" applyNumberFormat="1" applyFont="1" applyFill="1" applyBorder="1" applyAlignment="1" applyProtection="1">
      <alignment horizontal="center" vertical="center" wrapText="1"/>
    </xf>
    <xf numFmtId="0" fontId="11" fillId="6" borderId="4" xfId="0" applyNumberFormat="1" applyFont="1" applyFill="1" applyBorder="1" applyAlignment="1" applyProtection="1">
      <alignment horizontal="center" vertical="center" wrapText="1"/>
    </xf>
    <xf numFmtId="0" fontId="29" fillId="2" borderId="1" xfId="0" applyNumberFormat="1" applyFont="1" applyFill="1" applyBorder="1" applyAlignment="1" applyProtection="1">
      <alignment horizontal="center" vertical="center" wrapText="1"/>
    </xf>
    <xf numFmtId="0" fontId="29" fillId="2" borderId="2" xfId="0" applyNumberFormat="1" applyFont="1" applyFill="1" applyBorder="1" applyAlignment="1" applyProtection="1">
      <alignment horizontal="center" vertical="center" wrapText="1"/>
    </xf>
    <xf numFmtId="0" fontId="29" fillId="2" borderId="4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wrapText="1"/>
    </xf>
    <xf numFmtId="0" fontId="3" fillId="0" borderId="2" xfId="0" applyNumberFormat="1" applyFont="1" applyFill="1" applyBorder="1" applyAlignment="1" applyProtection="1">
      <alignment horizontal="center" wrapText="1"/>
    </xf>
    <xf numFmtId="0" fontId="3" fillId="0" borderId="4" xfId="0" applyNumberFormat="1" applyFont="1" applyFill="1" applyBorder="1" applyAlignment="1" applyProtection="1">
      <alignment horizontal="center" wrapText="1"/>
    </xf>
    <xf numFmtId="0" fontId="3" fillId="15" borderId="1" xfId="0" applyNumberFormat="1" applyFont="1" applyFill="1" applyBorder="1" applyAlignment="1" applyProtection="1">
      <alignment horizontal="center" vertical="center" wrapText="1"/>
    </xf>
    <xf numFmtId="0" fontId="3" fillId="15" borderId="2" xfId="0" applyNumberFormat="1" applyFont="1" applyFill="1" applyBorder="1" applyAlignment="1" applyProtection="1">
      <alignment horizontal="center" vertical="center" wrapText="1"/>
    </xf>
    <xf numFmtId="0" fontId="3" fillId="15" borderId="4" xfId="0" applyNumberFormat="1" applyFont="1" applyFill="1" applyBorder="1" applyAlignment="1" applyProtection="1">
      <alignment horizontal="center" vertical="center" wrapText="1"/>
    </xf>
    <xf numFmtId="0" fontId="21" fillId="14" borderId="2" xfId="1" applyFont="1" applyFill="1" applyBorder="1" applyAlignment="1">
      <alignment horizontal="center" vertical="center" wrapText="1"/>
    </xf>
    <xf numFmtId="0" fontId="21" fillId="14" borderId="4" xfId="1" applyFont="1" applyFill="1" applyBorder="1" applyAlignment="1">
      <alignment horizontal="center" vertical="center" wrapText="1"/>
    </xf>
  </cellXfs>
  <cellStyles count="2">
    <cellStyle name="Normal" xfId="1"/>
    <cellStyle name="Normalno" xfId="0" builtinId="0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workbookViewId="0">
      <selection activeCell="I4" sqref="I4"/>
    </sheetView>
  </sheetViews>
  <sheetFormatPr defaultRowHeight="15" x14ac:dyDescent="0.25"/>
  <cols>
    <col min="5" max="5" width="25.28515625" customWidth="1"/>
    <col min="6" max="6" width="22.5703125" hidden="1" customWidth="1"/>
    <col min="7" max="7" width="25.28515625" hidden="1" customWidth="1"/>
    <col min="8" max="12" width="17.7109375" customWidth="1"/>
  </cols>
  <sheetData>
    <row r="1" spans="1:12" ht="42" customHeight="1" x14ac:dyDescent="0.25">
      <c r="A1" s="429" t="s">
        <v>258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</row>
    <row r="2" spans="1:12" ht="18" customHeight="1" x14ac:dyDescent="0.25">
      <c r="A2" s="5"/>
      <c r="B2" s="5"/>
      <c r="C2" s="5"/>
      <c r="D2" s="5"/>
      <c r="E2" s="5"/>
      <c r="F2" s="5"/>
      <c r="G2" s="26"/>
      <c r="H2" s="5"/>
      <c r="I2" s="26"/>
      <c r="J2" s="5"/>
    </row>
    <row r="3" spans="1:12" ht="15.75" x14ac:dyDescent="0.25">
      <c r="A3" s="429" t="s">
        <v>30</v>
      </c>
      <c r="B3" s="429"/>
      <c r="C3" s="429"/>
      <c r="D3" s="429"/>
      <c r="E3" s="429"/>
      <c r="F3" s="429"/>
      <c r="G3" s="429"/>
      <c r="H3" s="429"/>
      <c r="I3" s="429"/>
      <c r="J3" s="429"/>
    </row>
    <row r="4" spans="1:12" ht="18" x14ac:dyDescent="0.25">
      <c r="A4" s="5"/>
      <c r="B4" s="5"/>
      <c r="C4" s="5"/>
      <c r="D4" s="5"/>
      <c r="E4" s="5"/>
      <c r="F4" s="5"/>
      <c r="G4" s="26"/>
      <c r="H4" s="5"/>
      <c r="I4" s="26"/>
      <c r="J4" s="5"/>
    </row>
    <row r="5" spans="1:12" ht="18" customHeight="1" x14ac:dyDescent="0.25">
      <c r="A5" s="429" t="s">
        <v>34</v>
      </c>
      <c r="B5" s="430"/>
      <c r="C5" s="430"/>
      <c r="D5" s="430"/>
      <c r="E5" s="430"/>
      <c r="F5" s="430"/>
      <c r="G5" s="430"/>
      <c r="H5" s="430"/>
      <c r="I5" s="430"/>
      <c r="J5" s="430"/>
    </row>
    <row r="6" spans="1:12" ht="18" x14ac:dyDescent="0.25">
      <c r="A6" s="1"/>
      <c r="B6" s="2"/>
      <c r="C6" s="2"/>
      <c r="D6" s="2"/>
      <c r="E6" s="7"/>
      <c r="F6" s="8"/>
      <c r="G6" s="8"/>
      <c r="H6" s="8"/>
      <c r="I6" s="8"/>
      <c r="J6" s="8"/>
    </row>
    <row r="7" spans="1:12" ht="39.950000000000003" customHeight="1" x14ac:dyDescent="0.25">
      <c r="A7" s="29"/>
      <c r="B7" s="30"/>
      <c r="C7" s="30"/>
      <c r="D7" s="31"/>
      <c r="E7" s="32"/>
      <c r="F7" s="4"/>
      <c r="G7" s="4"/>
      <c r="H7" s="4" t="s">
        <v>195</v>
      </c>
      <c r="I7" s="4" t="s">
        <v>246</v>
      </c>
      <c r="J7" s="4" t="s">
        <v>241</v>
      </c>
      <c r="K7" s="4" t="s">
        <v>226</v>
      </c>
      <c r="L7" s="4" t="s">
        <v>255</v>
      </c>
    </row>
    <row r="8" spans="1:12" ht="20.100000000000001" customHeight="1" x14ac:dyDescent="0.25">
      <c r="A8" s="444" t="s">
        <v>0</v>
      </c>
      <c r="B8" s="421"/>
      <c r="C8" s="421"/>
      <c r="D8" s="421"/>
      <c r="E8" s="445"/>
      <c r="F8" s="33"/>
      <c r="G8" s="33"/>
      <c r="H8" s="349">
        <f>H9</f>
        <v>1795397.87</v>
      </c>
      <c r="I8" s="349">
        <f t="shared" ref="I8:J8" si="0">I9</f>
        <v>1842400.42</v>
      </c>
      <c r="J8" s="349">
        <f t="shared" si="0"/>
        <v>2434018.04</v>
      </c>
      <c r="K8" s="397">
        <f>J8/H8*100</f>
        <v>135.56984112942052</v>
      </c>
      <c r="L8" s="397">
        <f>J8/I8*100</f>
        <v>132.11123996595703</v>
      </c>
    </row>
    <row r="9" spans="1:12" ht="20.100000000000001" customHeight="1" x14ac:dyDescent="0.25">
      <c r="A9" s="439" t="s">
        <v>1</v>
      </c>
      <c r="B9" s="432"/>
      <c r="C9" s="432"/>
      <c r="D9" s="432"/>
      <c r="E9" s="443"/>
      <c r="F9" s="34"/>
      <c r="G9" s="34"/>
      <c r="H9" s="350">
        <f>'Prihodi i rashodi po izvorima'!D8</f>
        <v>1795397.87</v>
      </c>
      <c r="I9" s="350">
        <f>'Prihodi i rashodi po izvorima'!E8</f>
        <v>1842400.42</v>
      </c>
      <c r="J9" s="350">
        <f>'Prihodi i rashodi po izvorima'!F8</f>
        <v>2434018.04</v>
      </c>
      <c r="K9" s="344">
        <f>J9/H9*100</f>
        <v>135.56984112942052</v>
      </c>
      <c r="L9" s="344">
        <f>J9/I9*100</f>
        <v>132.11123996595703</v>
      </c>
    </row>
    <row r="10" spans="1:12" ht="20.100000000000001" customHeight="1" x14ac:dyDescent="0.25">
      <c r="A10" s="446" t="s">
        <v>2</v>
      </c>
      <c r="B10" s="443"/>
      <c r="C10" s="443"/>
      <c r="D10" s="443"/>
      <c r="E10" s="443"/>
      <c r="F10" s="34"/>
      <c r="G10" s="34"/>
      <c r="H10" s="350">
        <v>0</v>
      </c>
      <c r="I10" s="350">
        <v>0</v>
      </c>
      <c r="J10" s="350"/>
      <c r="K10" s="344"/>
      <c r="L10" s="344"/>
    </row>
    <row r="11" spans="1:12" ht="20.100000000000001" customHeight="1" x14ac:dyDescent="0.25">
      <c r="A11" s="38" t="s">
        <v>3</v>
      </c>
      <c r="B11" s="39"/>
      <c r="C11" s="39"/>
      <c r="D11" s="39"/>
      <c r="E11" s="39"/>
      <c r="F11" s="33"/>
      <c r="G11" s="33"/>
      <c r="H11" s="349">
        <f>H12+H13</f>
        <v>1804648.7299999995</v>
      </c>
      <c r="I11" s="349">
        <f t="shared" ref="I11:J11" si="1">I12+I13</f>
        <v>1842400.42</v>
      </c>
      <c r="J11" s="349">
        <f t="shared" si="1"/>
        <v>2429919.6700000004</v>
      </c>
      <c r="K11" s="397">
        <f>J11/H11*100</f>
        <v>134.64779209414351</v>
      </c>
      <c r="L11" s="397">
        <f>J11/I11*100</f>
        <v>131.88879266538598</v>
      </c>
    </row>
    <row r="12" spans="1:12" ht="20.100000000000001" customHeight="1" x14ac:dyDescent="0.25">
      <c r="A12" s="431" t="s">
        <v>4</v>
      </c>
      <c r="B12" s="432"/>
      <c r="C12" s="432"/>
      <c r="D12" s="432"/>
      <c r="E12" s="432"/>
      <c r="F12" s="34"/>
      <c r="G12" s="34"/>
      <c r="H12" s="350">
        <f>'Prihodi i rashodi po izvorima'!D22</f>
        <v>1795495.7999999996</v>
      </c>
      <c r="I12" s="350">
        <f>'Prihodi i rashodi po izvorima'!E22</f>
        <v>1776500.42</v>
      </c>
      <c r="J12" s="350">
        <f>'Prihodi i rashodi po izvorima'!F22</f>
        <v>2325604.2000000002</v>
      </c>
      <c r="K12" s="344">
        <f>J12/H12*100</f>
        <v>129.52434642286553</v>
      </c>
      <c r="L12" s="344">
        <f>J12/I12*100</f>
        <v>130.90929637945149</v>
      </c>
    </row>
    <row r="13" spans="1:12" ht="20.100000000000001" customHeight="1" x14ac:dyDescent="0.25">
      <c r="A13" s="442" t="s">
        <v>5</v>
      </c>
      <c r="B13" s="443"/>
      <c r="C13" s="443"/>
      <c r="D13" s="443"/>
      <c r="E13" s="443"/>
      <c r="F13" s="35"/>
      <c r="G13" s="35"/>
      <c r="H13" s="351">
        <f>'Prihodi i rashodi po izvorima'!D29</f>
        <v>9152.93</v>
      </c>
      <c r="I13" s="351">
        <f>'Prihodi i rashodi po izvorima'!E29</f>
        <v>65900</v>
      </c>
      <c r="J13" s="351">
        <f>'Prihodi i rashodi po izvorima'!F29</f>
        <v>104315.47</v>
      </c>
      <c r="K13" s="344">
        <f>J13/H13*100</f>
        <v>1139.6948299615533</v>
      </c>
      <c r="L13" s="344">
        <f>J13/I13*100</f>
        <v>158.29358118361154</v>
      </c>
    </row>
    <row r="14" spans="1:12" ht="20.100000000000001" customHeight="1" x14ac:dyDescent="0.25">
      <c r="A14" s="420" t="s">
        <v>6</v>
      </c>
      <c r="B14" s="421"/>
      <c r="C14" s="421"/>
      <c r="D14" s="421"/>
      <c r="E14" s="421"/>
      <c r="F14" s="33"/>
      <c r="G14" s="33"/>
      <c r="H14" s="349">
        <f>H8-H11</f>
        <v>-9250.859999999404</v>
      </c>
      <c r="I14" s="349">
        <f>I8-I11</f>
        <v>0</v>
      </c>
      <c r="J14" s="352">
        <f>J8-J11</f>
        <v>4098.3699999996461</v>
      </c>
      <c r="K14" s="344"/>
      <c r="L14" s="344"/>
    </row>
    <row r="15" spans="1:12" ht="18" x14ac:dyDescent="0.25">
      <c r="A15" s="5"/>
      <c r="B15" s="9"/>
      <c r="C15" s="9"/>
      <c r="D15" s="9"/>
      <c r="E15" s="9"/>
      <c r="F15" s="9"/>
      <c r="G15" s="24"/>
      <c r="H15" s="9"/>
      <c r="I15" s="24"/>
      <c r="J15" s="3"/>
    </row>
    <row r="16" spans="1:12" ht="18" customHeight="1" x14ac:dyDescent="0.25">
      <c r="A16" s="429" t="s">
        <v>35</v>
      </c>
      <c r="B16" s="430"/>
      <c r="C16" s="430"/>
      <c r="D16" s="430"/>
      <c r="E16" s="430"/>
      <c r="F16" s="430"/>
      <c r="G16" s="430"/>
      <c r="H16" s="430"/>
      <c r="I16" s="430"/>
      <c r="J16" s="430"/>
    </row>
    <row r="17" spans="1:12" ht="18" x14ac:dyDescent="0.25">
      <c r="A17" s="26"/>
      <c r="B17" s="24"/>
      <c r="C17" s="24"/>
      <c r="D17" s="24"/>
      <c r="E17" s="24"/>
      <c r="F17" s="24"/>
      <c r="G17" s="24"/>
      <c r="H17" s="24"/>
      <c r="I17" s="24"/>
      <c r="J17" s="25"/>
    </row>
    <row r="18" spans="1:12" ht="39.950000000000003" customHeight="1" x14ac:dyDescent="0.25">
      <c r="A18" s="29"/>
      <c r="B18" s="30"/>
      <c r="C18" s="30"/>
      <c r="D18" s="31"/>
      <c r="E18" s="32"/>
      <c r="F18" s="4"/>
      <c r="G18" s="4"/>
      <c r="H18" s="4" t="s">
        <v>195</v>
      </c>
      <c r="I18" s="4" t="s">
        <v>246</v>
      </c>
      <c r="J18" s="4" t="s">
        <v>241</v>
      </c>
      <c r="K18" s="391"/>
      <c r="L18" s="391"/>
    </row>
    <row r="19" spans="1:12" ht="20.100000000000001" customHeight="1" x14ac:dyDescent="0.25">
      <c r="A19" s="439" t="s">
        <v>8</v>
      </c>
      <c r="B19" s="440"/>
      <c r="C19" s="440"/>
      <c r="D19" s="440"/>
      <c r="E19" s="441"/>
      <c r="F19" s="35"/>
      <c r="G19" s="35"/>
      <c r="H19" s="35"/>
      <c r="I19" s="35"/>
      <c r="J19" s="35"/>
    </row>
    <row r="20" spans="1:12" ht="20.100000000000001" customHeight="1" x14ac:dyDescent="0.25">
      <c r="A20" s="439" t="s">
        <v>9</v>
      </c>
      <c r="B20" s="432"/>
      <c r="C20" s="432"/>
      <c r="D20" s="432"/>
      <c r="E20" s="432"/>
      <c r="F20" s="35"/>
      <c r="G20" s="35"/>
      <c r="H20" s="35"/>
      <c r="I20" s="35"/>
      <c r="J20" s="35"/>
    </row>
    <row r="21" spans="1:12" ht="20.100000000000001" customHeight="1" x14ac:dyDescent="0.25">
      <c r="A21" s="420" t="s">
        <v>10</v>
      </c>
      <c r="B21" s="421"/>
      <c r="C21" s="421"/>
      <c r="D21" s="421"/>
      <c r="E21" s="421"/>
      <c r="F21" s="33"/>
      <c r="G21" s="33"/>
      <c r="H21" s="33"/>
      <c r="I21" s="33"/>
      <c r="J21" s="33">
        <v>0</v>
      </c>
    </row>
    <row r="22" spans="1:12" ht="18" x14ac:dyDescent="0.25">
      <c r="A22" s="23"/>
      <c r="B22" s="24"/>
      <c r="C22" s="24"/>
      <c r="D22" s="24"/>
      <c r="E22" s="24"/>
      <c r="F22" s="24"/>
      <c r="G22" s="24"/>
      <c r="H22" s="24"/>
      <c r="I22" s="24"/>
      <c r="J22" s="25"/>
    </row>
    <row r="23" spans="1:12" ht="18" customHeight="1" x14ac:dyDescent="0.25">
      <c r="A23" s="429" t="s">
        <v>43</v>
      </c>
      <c r="B23" s="430"/>
      <c r="C23" s="430"/>
      <c r="D23" s="430"/>
      <c r="E23" s="430"/>
      <c r="F23" s="430"/>
      <c r="G23" s="430"/>
      <c r="H23" s="430"/>
      <c r="I23" s="430"/>
      <c r="J23" s="430"/>
    </row>
    <row r="24" spans="1:12" ht="18" x14ac:dyDescent="0.25">
      <c r="A24" s="23"/>
      <c r="B24" s="24"/>
      <c r="C24" s="24"/>
      <c r="D24" s="24"/>
      <c r="E24" s="24"/>
      <c r="F24" s="24"/>
      <c r="G24" s="24"/>
      <c r="H24" s="24"/>
      <c r="I24" s="24"/>
      <c r="J24" s="25"/>
    </row>
    <row r="25" spans="1:12" ht="39.950000000000003" customHeight="1" x14ac:dyDescent="0.25">
      <c r="A25" s="29"/>
      <c r="B25" s="30"/>
      <c r="C25" s="30"/>
      <c r="D25" s="31"/>
      <c r="E25" s="32"/>
      <c r="F25" s="4" t="s">
        <v>12</v>
      </c>
      <c r="G25" s="4"/>
      <c r="H25" s="4" t="s">
        <v>195</v>
      </c>
      <c r="I25" s="4" t="s">
        <v>246</v>
      </c>
      <c r="J25" s="4" t="s">
        <v>241</v>
      </c>
    </row>
    <row r="26" spans="1:12" ht="24.95" customHeight="1" x14ac:dyDescent="0.25">
      <c r="A26" s="433" t="s">
        <v>36</v>
      </c>
      <c r="B26" s="434"/>
      <c r="C26" s="434"/>
      <c r="D26" s="434"/>
      <c r="E26" s="435"/>
      <c r="F26" s="36"/>
      <c r="G26" s="36"/>
      <c r="H26" s="353">
        <f>H14</f>
        <v>-9250.859999999404</v>
      </c>
      <c r="I26" s="353"/>
      <c r="J26" s="353"/>
    </row>
    <row r="27" spans="1:12" ht="24.95" customHeight="1" x14ac:dyDescent="0.25">
      <c r="A27" s="436" t="s">
        <v>7</v>
      </c>
      <c r="B27" s="437"/>
      <c r="C27" s="437"/>
      <c r="D27" s="437"/>
      <c r="E27" s="438"/>
      <c r="F27" s="37"/>
      <c r="G27" s="37"/>
      <c r="H27" s="354">
        <v>3142.22</v>
      </c>
      <c r="I27" s="354"/>
      <c r="J27" s="354">
        <f>H27+J14</f>
        <v>7240.5899999996454</v>
      </c>
    </row>
    <row r="30" spans="1:12" x14ac:dyDescent="0.25">
      <c r="A30" s="431" t="s">
        <v>11</v>
      </c>
      <c r="B30" s="432"/>
      <c r="C30" s="432"/>
      <c r="D30" s="432"/>
      <c r="E30" s="432"/>
      <c r="F30" s="35"/>
      <c r="G30" s="35"/>
      <c r="H30" s="35">
        <v>0</v>
      </c>
      <c r="I30" s="35"/>
      <c r="J30" s="35">
        <v>0</v>
      </c>
    </row>
    <row r="31" spans="1:12" ht="11.25" customHeight="1" x14ac:dyDescent="0.25">
      <c r="A31" s="18"/>
      <c r="B31" s="19"/>
      <c r="C31" s="19"/>
      <c r="D31" s="19"/>
      <c r="E31" s="19"/>
      <c r="F31" s="20"/>
      <c r="G31" s="20"/>
      <c r="H31" s="20"/>
      <c r="I31" s="20"/>
      <c r="J31" s="20"/>
    </row>
    <row r="32" spans="1:12" ht="15.75" x14ac:dyDescent="0.25">
      <c r="A32" s="419" t="s">
        <v>172</v>
      </c>
      <c r="B32" s="419"/>
      <c r="C32" s="419"/>
      <c r="D32" s="419"/>
      <c r="E32" s="419"/>
      <c r="F32" s="419"/>
      <c r="G32" s="419"/>
      <c r="H32" s="419"/>
      <c r="I32" s="419"/>
      <c r="J32" s="419"/>
    </row>
    <row r="33" spans="1:10" ht="48" hidden="1" customHeight="1" x14ac:dyDescent="0.25">
      <c r="A33" s="194"/>
      <c r="B33" s="195"/>
      <c r="C33" s="195"/>
      <c r="D33" s="195"/>
      <c r="E33" s="195"/>
      <c r="F33" s="195"/>
      <c r="G33" s="195"/>
      <c r="H33" s="196"/>
      <c r="I33" s="196"/>
      <c r="J33" s="196"/>
    </row>
    <row r="34" spans="1:10" ht="15.75" hidden="1" x14ac:dyDescent="0.25">
      <c r="A34" s="419"/>
      <c r="B34" s="419"/>
      <c r="C34" s="419"/>
      <c r="D34" s="419"/>
      <c r="E34" s="419"/>
      <c r="F34" s="419"/>
      <c r="G34" s="419"/>
      <c r="H34" s="419"/>
      <c r="I34" s="419"/>
      <c r="J34" s="419"/>
    </row>
    <row r="35" spans="1:10" ht="15" hidden="1" customHeight="1" x14ac:dyDescent="0.25">
      <c r="A35" s="419"/>
      <c r="B35" s="419"/>
      <c r="C35" s="419"/>
      <c r="D35" s="419"/>
      <c r="E35" s="419"/>
      <c r="F35" s="419"/>
      <c r="G35" s="419"/>
      <c r="H35" s="419"/>
      <c r="I35" s="419"/>
      <c r="J35" s="419"/>
    </row>
    <row r="36" spans="1:10" s="203" customFormat="1" ht="19.5" customHeight="1" x14ac:dyDescent="0.25">
      <c r="A36" s="194"/>
      <c r="B36" s="195"/>
      <c r="C36" s="195"/>
      <c r="D36" s="195"/>
      <c r="E36" s="195"/>
      <c r="F36" s="195"/>
      <c r="G36" s="195"/>
      <c r="H36" s="196"/>
      <c r="I36" s="196"/>
      <c r="J36" s="196"/>
    </row>
    <row r="37" spans="1:10" s="203" customFormat="1" ht="39.950000000000003" customHeight="1" x14ac:dyDescent="0.25">
      <c r="A37" s="197"/>
      <c r="B37" s="198"/>
      <c r="C37" s="198"/>
      <c r="D37" s="199"/>
      <c r="E37" s="200"/>
      <c r="F37" s="201" t="s">
        <v>173</v>
      </c>
      <c r="G37" s="201" t="s">
        <v>174</v>
      </c>
      <c r="H37" s="4" t="s">
        <v>195</v>
      </c>
      <c r="I37" s="4" t="s">
        <v>246</v>
      </c>
      <c r="J37" s="4" t="s">
        <v>241</v>
      </c>
    </row>
    <row r="38" spans="1:10" s="203" customFormat="1" ht="24.95" customHeight="1" x14ac:dyDescent="0.25">
      <c r="A38" s="424" t="s">
        <v>175</v>
      </c>
      <c r="B38" s="425"/>
      <c r="C38" s="425"/>
      <c r="D38" s="425"/>
      <c r="E38" s="426"/>
      <c r="F38" s="202">
        <v>0</v>
      </c>
      <c r="G38" s="202">
        <f>F41</f>
        <v>0</v>
      </c>
      <c r="H38" s="202">
        <f>G41</f>
        <v>0</v>
      </c>
      <c r="I38" s="202"/>
      <c r="J38" s="204">
        <f>I41</f>
        <v>0</v>
      </c>
    </row>
    <row r="39" spans="1:10" s="203" customFormat="1" ht="24.95" customHeight="1" x14ac:dyDescent="0.25">
      <c r="A39" s="424" t="s">
        <v>7</v>
      </c>
      <c r="B39" s="425"/>
      <c r="C39" s="425"/>
      <c r="D39" s="425"/>
      <c r="E39" s="426"/>
      <c r="F39" s="202">
        <v>0</v>
      </c>
      <c r="G39" s="202">
        <v>0</v>
      </c>
      <c r="H39" s="202">
        <v>0</v>
      </c>
      <c r="I39" s="202">
        <v>0</v>
      </c>
      <c r="J39" s="204">
        <v>0</v>
      </c>
    </row>
    <row r="40" spans="1:10" s="203" customFormat="1" ht="24.95" customHeight="1" x14ac:dyDescent="0.25">
      <c r="A40" s="424" t="s">
        <v>176</v>
      </c>
      <c r="B40" s="427"/>
      <c r="C40" s="427"/>
      <c r="D40" s="427"/>
      <c r="E40" s="428"/>
      <c r="F40" s="202">
        <v>0</v>
      </c>
      <c r="G40" s="202">
        <v>0</v>
      </c>
      <c r="H40" s="202">
        <v>0</v>
      </c>
      <c r="I40" s="202">
        <v>0</v>
      </c>
      <c r="J40" s="204">
        <v>0</v>
      </c>
    </row>
    <row r="41" spans="1:10" s="203" customFormat="1" ht="24.95" customHeight="1" x14ac:dyDescent="0.25">
      <c r="A41" s="420" t="s">
        <v>177</v>
      </c>
      <c r="B41" s="421"/>
      <c r="C41" s="421"/>
      <c r="D41" s="421"/>
      <c r="E41" s="421"/>
      <c r="F41" s="37">
        <f>F38-F39+F40</f>
        <v>0</v>
      </c>
      <c r="G41" s="37">
        <f t="shared" ref="G41:J41" si="2">G38-G39+G40</f>
        <v>0</v>
      </c>
      <c r="H41" s="37"/>
      <c r="I41" s="37"/>
      <c r="J41" s="37">
        <f t="shared" si="2"/>
        <v>0</v>
      </c>
    </row>
    <row r="42" spans="1:10" s="203" customFormat="1" ht="11.25" customHeight="1" x14ac:dyDescent="0.25">
      <c r="A42"/>
      <c r="B42"/>
      <c r="C42"/>
      <c r="D42"/>
      <c r="E42"/>
      <c r="F42"/>
      <c r="G42"/>
      <c r="H42"/>
      <c r="I42"/>
      <c r="J42"/>
    </row>
    <row r="43" spans="1:10" ht="27" customHeight="1" x14ac:dyDescent="0.25">
      <c r="A43" s="422" t="s">
        <v>178</v>
      </c>
      <c r="B43" s="423"/>
      <c r="C43" s="423"/>
      <c r="D43" s="423"/>
      <c r="E43" s="423"/>
      <c r="F43" s="423"/>
      <c r="G43" s="423"/>
      <c r="H43" s="423"/>
      <c r="I43" s="423"/>
      <c r="J43" s="423"/>
    </row>
  </sheetData>
  <mergeCells count="25">
    <mergeCell ref="A1:L1"/>
    <mergeCell ref="A12:E12"/>
    <mergeCell ref="A5:J5"/>
    <mergeCell ref="A16:J16"/>
    <mergeCell ref="A3:J3"/>
    <mergeCell ref="A8:E8"/>
    <mergeCell ref="A9:E9"/>
    <mergeCell ref="A10:E10"/>
    <mergeCell ref="A19:E19"/>
    <mergeCell ref="A20:E20"/>
    <mergeCell ref="A21:E21"/>
    <mergeCell ref="A13:E13"/>
    <mergeCell ref="A14:E14"/>
    <mergeCell ref="A23:J23"/>
    <mergeCell ref="A30:E30"/>
    <mergeCell ref="A26:E26"/>
    <mergeCell ref="A27:E27"/>
    <mergeCell ref="A32:J32"/>
    <mergeCell ref="A35:J35"/>
    <mergeCell ref="A41:E41"/>
    <mergeCell ref="A43:J43"/>
    <mergeCell ref="A38:E38"/>
    <mergeCell ref="A34:J34"/>
    <mergeCell ref="A39:E39"/>
    <mergeCell ref="A40:E40"/>
  </mergeCells>
  <pageMargins left="0.7" right="0.7" top="0.75" bottom="0.75" header="0.3" footer="0.3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workbookViewId="0">
      <selection activeCell="A5" sqref="A5:G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6.140625" bestFit="1" customWidth="1"/>
    <col min="4" max="4" width="39.7109375" customWidth="1"/>
    <col min="5" max="9" width="17.7109375" customWidth="1"/>
  </cols>
  <sheetData>
    <row r="1" spans="1:9" ht="42" customHeight="1" x14ac:dyDescent="0.25">
      <c r="A1" s="429" t="s">
        <v>258</v>
      </c>
      <c r="B1" s="429"/>
      <c r="C1" s="429"/>
      <c r="D1" s="429"/>
      <c r="E1" s="429"/>
      <c r="F1" s="429"/>
      <c r="G1" s="429"/>
      <c r="H1" s="429"/>
      <c r="I1" s="429"/>
    </row>
    <row r="2" spans="1:9" ht="18" customHeight="1" x14ac:dyDescent="0.25">
      <c r="A2" s="5"/>
      <c r="B2" s="5"/>
      <c r="C2" s="5"/>
      <c r="D2" s="5"/>
      <c r="E2" s="26"/>
      <c r="F2" s="26"/>
      <c r="G2" s="5"/>
    </row>
    <row r="3" spans="1:9" ht="15.75" x14ac:dyDescent="0.25">
      <c r="A3" s="429" t="s">
        <v>30</v>
      </c>
      <c r="B3" s="429"/>
      <c r="C3" s="429"/>
      <c r="D3" s="429"/>
      <c r="E3" s="429"/>
      <c r="F3" s="429"/>
      <c r="G3" s="429"/>
    </row>
    <row r="4" spans="1:9" ht="18" x14ac:dyDescent="0.25">
      <c r="A4" s="5"/>
      <c r="B4" s="5"/>
      <c r="C4" s="5"/>
      <c r="D4" s="5"/>
      <c r="E4" s="26"/>
      <c r="F4" s="26"/>
      <c r="G4" s="5"/>
    </row>
    <row r="5" spans="1:9" ht="18" customHeight="1" x14ac:dyDescent="0.25">
      <c r="A5" s="429" t="s">
        <v>14</v>
      </c>
      <c r="B5" s="430"/>
      <c r="C5" s="430"/>
      <c r="D5" s="430"/>
      <c r="E5" s="430"/>
      <c r="F5" s="430"/>
      <c r="G5" s="430"/>
    </row>
    <row r="6" spans="1:9" ht="18" x14ac:dyDescent="0.25">
      <c r="A6" s="5"/>
      <c r="B6" s="5"/>
      <c r="C6" s="5"/>
      <c r="D6" s="5"/>
      <c r="E6" s="26"/>
      <c r="F6" s="26"/>
      <c r="G6" s="5"/>
    </row>
    <row r="7" spans="1:9" ht="15.75" x14ac:dyDescent="0.25">
      <c r="A7" s="429" t="s">
        <v>179</v>
      </c>
      <c r="B7" s="447"/>
      <c r="C7" s="447"/>
      <c r="D7" s="447"/>
      <c r="E7" s="447"/>
      <c r="F7" s="447"/>
      <c r="G7" s="447"/>
    </row>
    <row r="8" spans="1:9" ht="18" x14ac:dyDescent="0.25">
      <c r="A8" s="5"/>
      <c r="B8" s="5"/>
      <c r="C8" s="5"/>
      <c r="D8" s="5"/>
      <c r="E8" s="26"/>
      <c r="F8" s="26"/>
      <c r="G8" s="5"/>
    </row>
    <row r="9" spans="1:9" ht="39.950000000000003" customHeight="1" x14ac:dyDescent="0.25">
      <c r="A9" s="22" t="s">
        <v>15</v>
      </c>
      <c r="B9" s="21" t="s">
        <v>16</v>
      </c>
      <c r="C9" s="21" t="s">
        <v>17</v>
      </c>
      <c r="D9" s="21" t="s">
        <v>13</v>
      </c>
      <c r="E9" s="21" t="s">
        <v>245</v>
      </c>
      <c r="F9" s="22" t="s">
        <v>246</v>
      </c>
      <c r="G9" s="22" t="s">
        <v>241</v>
      </c>
      <c r="H9" s="22" t="s">
        <v>226</v>
      </c>
      <c r="I9" s="22" t="s">
        <v>255</v>
      </c>
    </row>
    <row r="10" spans="1:9" ht="24.95" customHeight="1" x14ac:dyDescent="0.25">
      <c r="A10" s="362">
        <v>6</v>
      </c>
      <c r="B10" s="362"/>
      <c r="C10" s="362"/>
      <c r="D10" s="362" t="s">
        <v>18</v>
      </c>
      <c r="E10" s="363">
        <f>E11+E14+E17+E19</f>
        <v>1795397.87</v>
      </c>
      <c r="F10" s="363">
        <f>F11+F14+F17+F19</f>
        <v>1842400.42</v>
      </c>
      <c r="G10" s="363">
        <f>G11+G14+G17+G19</f>
        <v>2434018.04</v>
      </c>
      <c r="H10" s="393">
        <f>G10/E10*100</f>
        <v>135.56984112942052</v>
      </c>
      <c r="I10" s="393">
        <f>G10/F10*100</f>
        <v>132.11123996595703</v>
      </c>
    </row>
    <row r="11" spans="1:9" ht="20.100000000000001" customHeight="1" x14ac:dyDescent="0.25">
      <c r="A11" s="13"/>
      <c r="B11" s="370">
        <v>63</v>
      </c>
      <c r="C11" s="360"/>
      <c r="D11" s="360" t="s">
        <v>251</v>
      </c>
      <c r="E11" s="338">
        <f>E12+E13</f>
        <v>1571956.68</v>
      </c>
      <c r="F11" s="339">
        <f>F12+F13</f>
        <v>1553010</v>
      </c>
      <c r="G11" s="339">
        <f>G12+G13</f>
        <v>2091910.6199999999</v>
      </c>
      <c r="H11" s="345">
        <f>G11/E11*100</f>
        <v>133.0768618890948</v>
      </c>
      <c r="I11" s="345">
        <f>G11/F11*100</f>
        <v>134.70039600517703</v>
      </c>
    </row>
    <row r="12" spans="1:9" ht="20.100000000000001" customHeight="1" x14ac:dyDescent="0.25">
      <c r="A12" s="13"/>
      <c r="B12" s="16"/>
      <c r="C12" s="15" t="s">
        <v>171</v>
      </c>
      <c r="D12" s="17" t="s">
        <v>165</v>
      </c>
      <c r="E12" s="260">
        <v>0</v>
      </c>
      <c r="F12" s="252">
        <v>0</v>
      </c>
      <c r="G12" s="252">
        <v>298.64999999999998</v>
      </c>
      <c r="H12" s="344"/>
      <c r="I12" s="344"/>
    </row>
    <row r="13" spans="1:9" ht="20.100000000000001" customHeight="1" x14ac:dyDescent="0.25">
      <c r="A13" s="13"/>
      <c r="B13" s="16"/>
      <c r="C13" s="15" t="s">
        <v>169</v>
      </c>
      <c r="D13" s="15" t="s">
        <v>40</v>
      </c>
      <c r="E13" s="260">
        <v>1571956.68</v>
      </c>
      <c r="F13" s="252">
        <v>1553010</v>
      </c>
      <c r="G13" s="252">
        <v>2091611.97</v>
      </c>
      <c r="H13" s="344">
        <f t="shared" ref="H13:H21" si="0">G13/E13*100</f>
        <v>133.05786327394213</v>
      </c>
      <c r="I13" s="344">
        <f t="shared" ref="I13:I21" si="1">G13/F13*100</f>
        <v>134.68116560743331</v>
      </c>
    </row>
    <row r="14" spans="1:9" ht="20.100000000000001" customHeight="1" x14ac:dyDescent="0.25">
      <c r="A14" s="14"/>
      <c r="B14" s="359">
        <v>65</v>
      </c>
      <c r="C14" s="360"/>
      <c r="D14" s="373" t="s">
        <v>252</v>
      </c>
      <c r="E14" s="338">
        <f>E15+E16</f>
        <v>87692.79</v>
      </c>
      <c r="F14" s="339">
        <f>F15+F16</f>
        <v>138000</v>
      </c>
      <c r="G14" s="339">
        <f>G15+G16</f>
        <v>69210.34</v>
      </c>
      <c r="H14" s="345">
        <f t="shared" si="0"/>
        <v>78.923637849816387</v>
      </c>
      <c r="I14" s="345">
        <f t="shared" si="1"/>
        <v>50.152420289855073</v>
      </c>
    </row>
    <row r="15" spans="1:9" ht="20.100000000000001" customHeight="1" x14ac:dyDescent="0.25">
      <c r="A15" s="14"/>
      <c r="B15" s="14"/>
      <c r="C15" s="15" t="s">
        <v>170</v>
      </c>
      <c r="D15" s="17" t="s">
        <v>41</v>
      </c>
      <c r="E15" s="260">
        <v>70594.039999999994</v>
      </c>
      <c r="F15" s="252">
        <v>113000</v>
      </c>
      <c r="G15" s="252">
        <v>46030.239999999998</v>
      </c>
      <c r="H15" s="344">
        <f t="shared" si="0"/>
        <v>65.204144712499811</v>
      </c>
      <c r="I15" s="344">
        <f t="shared" si="1"/>
        <v>40.734725663716816</v>
      </c>
    </row>
    <row r="16" spans="1:9" ht="20.100000000000001" customHeight="1" x14ac:dyDescent="0.25">
      <c r="A16" s="14"/>
      <c r="B16" s="14"/>
      <c r="C16" s="15" t="s">
        <v>169</v>
      </c>
      <c r="D16" s="15" t="s">
        <v>40</v>
      </c>
      <c r="E16" s="260">
        <v>17098.75</v>
      </c>
      <c r="F16" s="252">
        <v>25000</v>
      </c>
      <c r="G16" s="252">
        <v>23180.1</v>
      </c>
      <c r="H16" s="344">
        <f t="shared" si="0"/>
        <v>135.56605014986476</v>
      </c>
      <c r="I16" s="344">
        <f t="shared" si="1"/>
        <v>92.720399999999998</v>
      </c>
    </row>
    <row r="17" spans="1:9" ht="20.100000000000001" customHeight="1" x14ac:dyDescent="0.25">
      <c r="A17" s="14"/>
      <c r="B17" s="359">
        <v>66</v>
      </c>
      <c r="C17" s="360"/>
      <c r="D17" s="373" t="s">
        <v>253</v>
      </c>
      <c r="E17" s="338">
        <f>E18</f>
        <v>16246.53</v>
      </c>
      <c r="F17" s="339">
        <f>F18</f>
        <v>7282</v>
      </c>
      <c r="G17" s="339">
        <f>G18</f>
        <v>17043.41</v>
      </c>
      <c r="H17" s="345">
        <f t="shared" si="0"/>
        <v>104.9049243130687</v>
      </c>
      <c r="I17" s="345">
        <f t="shared" si="1"/>
        <v>234.04847569349081</v>
      </c>
    </row>
    <row r="18" spans="1:9" ht="20.100000000000001" customHeight="1" x14ac:dyDescent="0.25">
      <c r="A18" s="14"/>
      <c r="B18" s="14"/>
      <c r="C18" s="15" t="s">
        <v>171</v>
      </c>
      <c r="D18" s="17" t="s">
        <v>165</v>
      </c>
      <c r="E18" s="260">
        <v>16246.53</v>
      </c>
      <c r="F18" s="252">
        <v>7282</v>
      </c>
      <c r="G18" s="252">
        <v>17043.41</v>
      </c>
      <c r="H18" s="344">
        <f t="shared" si="0"/>
        <v>104.9049243130687</v>
      </c>
      <c r="I18" s="344">
        <f t="shared" si="1"/>
        <v>234.04847569349081</v>
      </c>
    </row>
    <row r="19" spans="1:9" ht="20.100000000000001" customHeight="1" x14ac:dyDescent="0.25">
      <c r="A19" s="14"/>
      <c r="B19" s="359">
        <v>67</v>
      </c>
      <c r="C19" s="360"/>
      <c r="D19" s="373" t="s">
        <v>254</v>
      </c>
      <c r="E19" s="338">
        <f>E20+E21</f>
        <v>119501.87</v>
      </c>
      <c r="F19" s="339">
        <f>F20+F21</f>
        <v>144108.41999999998</v>
      </c>
      <c r="G19" s="339">
        <f>G20+G21</f>
        <v>255853.67</v>
      </c>
      <c r="H19" s="345">
        <f t="shared" si="0"/>
        <v>214.10013918610647</v>
      </c>
      <c r="I19" s="345">
        <f t="shared" si="1"/>
        <v>177.54248502620459</v>
      </c>
    </row>
    <row r="20" spans="1:9" ht="20.100000000000001" customHeight="1" x14ac:dyDescent="0.25">
      <c r="A20" s="14"/>
      <c r="B20" s="14"/>
      <c r="C20" s="15" t="s">
        <v>247</v>
      </c>
      <c r="D20" s="16" t="s">
        <v>248</v>
      </c>
      <c r="E20" s="260">
        <v>72371.679999999993</v>
      </c>
      <c r="F20" s="252">
        <v>82458</v>
      </c>
      <c r="G20" s="252">
        <v>82458</v>
      </c>
      <c r="H20" s="344">
        <f t="shared" si="0"/>
        <v>113.93683275004808</v>
      </c>
      <c r="I20" s="344">
        <f t="shared" si="1"/>
        <v>100</v>
      </c>
    </row>
    <row r="21" spans="1:9" ht="20.100000000000001" customHeight="1" x14ac:dyDescent="0.25">
      <c r="A21" s="14"/>
      <c r="B21" s="14"/>
      <c r="C21" s="15">
        <v>11</v>
      </c>
      <c r="D21" s="16" t="s">
        <v>256</v>
      </c>
      <c r="E21" s="260">
        <v>47130.19</v>
      </c>
      <c r="F21" s="252">
        <v>61650.42</v>
      </c>
      <c r="G21" s="252">
        <v>173395.67</v>
      </c>
      <c r="H21" s="344">
        <f t="shared" si="0"/>
        <v>367.90785269484377</v>
      </c>
      <c r="I21" s="344">
        <f t="shared" si="1"/>
        <v>281.25626719169151</v>
      </c>
    </row>
    <row r="22" spans="1:9" ht="24.95" customHeight="1" x14ac:dyDescent="0.25">
      <c r="A22" s="365">
        <v>7</v>
      </c>
      <c r="B22" s="366"/>
      <c r="C22" s="366"/>
      <c r="D22" s="367" t="s">
        <v>20</v>
      </c>
      <c r="E22" s="368">
        <v>0</v>
      </c>
      <c r="F22" s="369">
        <v>0</v>
      </c>
      <c r="G22" s="369">
        <v>0</v>
      </c>
      <c r="H22" s="392"/>
      <c r="I22" s="392"/>
    </row>
    <row r="23" spans="1:9" ht="20.100000000000001" customHeight="1" x14ac:dyDescent="0.25">
      <c r="A23" s="16"/>
      <c r="B23" s="16">
        <v>72</v>
      </c>
      <c r="C23" s="16"/>
      <c r="D23" s="27" t="s">
        <v>37</v>
      </c>
      <c r="E23" s="260">
        <v>0</v>
      </c>
      <c r="F23" s="252">
        <v>0</v>
      </c>
      <c r="G23" s="252">
        <v>0</v>
      </c>
      <c r="H23" s="344"/>
      <c r="I23" s="344"/>
    </row>
    <row r="24" spans="1:9" ht="78.75" customHeight="1" x14ac:dyDescent="0.25"/>
    <row r="25" spans="1:9" ht="15.75" x14ac:dyDescent="0.25">
      <c r="A25" s="429" t="s">
        <v>180</v>
      </c>
      <c r="B25" s="447"/>
      <c r="C25" s="447"/>
      <c r="D25" s="447"/>
      <c r="E25" s="447"/>
      <c r="F25" s="447"/>
      <c r="G25" s="447"/>
    </row>
    <row r="26" spans="1:9" ht="18" x14ac:dyDescent="0.25">
      <c r="A26" s="5"/>
      <c r="B26" s="5"/>
      <c r="C26" s="5"/>
      <c r="D26" s="5"/>
      <c r="E26" s="26"/>
      <c r="F26" s="26"/>
      <c r="G26" s="5"/>
    </row>
    <row r="27" spans="1:9" ht="39.950000000000003" customHeight="1" x14ac:dyDescent="0.25">
      <c r="A27" s="22" t="s">
        <v>15</v>
      </c>
      <c r="B27" s="21" t="s">
        <v>16</v>
      </c>
      <c r="C27" s="21" t="s">
        <v>17</v>
      </c>
      <c r="D27" s="21" t="s">
        <v>22</v>
      </c>
      <c r="E27" s="21" t="s">
        <v>245</v>
      </c>
      <c r="F27" s="22" t="s">
        <v>246</v>
      </c>
      <c r="G27" s="22" t="s">
        <v>241</v>
      </c>
      <c r="H27" s="22" t="s">
        <v>226</v>
      </c>
      <c r="I27" s="22" t="s">
        <v>255</v>
      </c>
    </row>
    <row r="28" spans="1:9" ht="24.95" customHeight="1" x14ac:dyDescent="0.25">
      <c r="A28" s="362">
        <v>3</v>
      </c>
      <c r="B28" s="362"/>
      <c r="C28" s="362"/>
      <c r="D28" s="362" t="s">
        <v>23</v>
      </c>
      <c r="E28" s="363">
        <f>E29+E33+E39+E44+E46+E51</f>
        <v>1795495.7999999996</v>
      </c>
      <c r="F28" s="363">
        <f>F29+F33+F39+F44+F46+F51</f>
        <v>1776500.42</v>
      </c>
      <c r="G28" s="363">
        <f>G29+G33+G39+G44+G46+G51</f>
        <v>2325604.2000000002</v>
      </c>
      <c r="H28" s="393">
        <f>G28/E28*100</f>
        <v>129.52434642286553</v>
      </c>
      <c r="I28" s="393">
        <f>G28/F28*100</f>
        <v>130.90929637945149</v>
      </c>
    </row>
    <row r="29" spans="1:9" ht="20.100000000000001" customHeight="1" x14ac:dyDescent="0.25">
      <c r="A29" s="13"/>
      <c r="B29" s="13">
        <v>31</v>
      </c>
      <c r="C29" s="13"/>
      <c r="D29" s="13" t="s">
        <v>24</v>
      </c>
      <c r="E29" s="356">
        <f>E30+E31+E32</f>
        <v>1474601.9</v>
      </c>
      <c r="F29" s="355">
        <f>F30+F31+F32</f>
        <v>1418910</v>
      </c>
      <c r="G29" s="355">
        <f>G30+G31+G32</f>
        <v>1943945.99</v>
      </c>
      <c r="H29" s="395">
        <f t="shared" ref="H29:H58" si="2">G29/E29*100</f>
        <v>131.82852877105341</v>
      </c>
      <c r="I29" s="395">
        <f t="shared" ref="I29:I58" si="3">G29/F29*100</f>
        <v>137.00276902692912</v>
      </c>
    </row>
    <row r="30" spans="1:9" ht="20.100000000000001" customHeight="1" x14ac:dyDescent="0.25">
      <c r="A30" s="14"/>
      <c r="B30" s="14"/>
      <c r="C30" s="15">
        <v>11</v>
      </c>
      <c r="D30" s="15" t="s">
        <v>19</v>
      </c>
      <c r="E30" s="260">
        <v>31485.65</v>
      </c>
      <c r="F30" s="252">
        <v>0</v>
      </c>
      <c r="G30" s="252">
        <v>44688.92</v>
      </c>
      <c r="H30" s="394">
        <f t="shared" si="2"/>
        <v>141.93424623598366</v>
      </c>
      <c r="I30" s="394"/>
    </row>
    <row r="31" spans="1:9" ht="20.100000000000001" customHeight="1" x14ac:dyDescent="0.25">
      <c r="A31" s="14"/>
      <c r="B31" s="14"/>
      <c r="C31" s="15" t="s">
        <v>171</v>
      </c>
      <c r="D31" s="15" t="s">
        <v>165</v>
      </c>
      <c r="E31" s="260">
        <v>850</v>
      </c>
      <c r="F31" s="252">
        <v>0</v>
      </c>
      <c r="G31" s="252">
        <v>0</v>
      </c>
      <c r="H31" s="394">
        <f t="shared" si="2"/>
        <v>0</v>
      </c>
      <c r="I31" s="394"/>
    </row>
    <row r="32" spans="1:9" ht="20.100000000000001" customHeight="1" x14ac:dyDescent="0.25">
      <c r="A32" s="14"/>
      <c r="B32" s="14"/>
      <c r="C32" s="15" t="s">
        <v>169</v>
      </c>
      <c r="D32" s="15" t="s">
        <v>166</v>
      </c>
      <c r="E32" s="299">
        <v>1442266.25</v>
      </c>
      <c r="F32" s="252">
        <v>1418910</v>
      </c>
      <c r="G32" s="252">
        <v>1899257.07</v>
      </c>
      <c r="H32" s="394">
        <f t="shared" si="2"/>
        <v>131.68560728644937</v>
      </c>
      <c r="I32" s="394">
        <f t="shared" si="3"/>
        <v>133.8532443918219</v>
      </c>
    </row>
    <row r="33" spans="1:9" ht="20.100000000000001" customHeight="1" x14ac:dyDescent="0.25">
      <c r="A33" s="14"/>
      <c r="B33" s="359">
        <v>32</v>
      </c>
      <c r="C33" s="360"/>
      <c r="D33" s="359" t="s">
        <v>33</v>
      </c>
      <c r="E33" s="338">
        <f>E34+E35+E36+E37+E38</f>
        <v>287366.96000000002</v>
      </c>
      <c r="F33" s="338">
        <f>F34+F35+F36+F37+F38</f>
        <v>331600.42</v>
      </c>
      <c r="G33" s="338">
        <f>G34+G35+G36+G37+G38</f>
        <v>324743.12</v>
      </c>
      <c r="H33" s="395">
        <f t="shared" si="2"/>
        <v>113.00642217184604</v>
      </c>
      <c r="I33" s="395">
        <f t="shared" si="3"/>
        <v>97.93205931403827</v>
      </c>
    </row>
    <row r="34" spans="1:9" ht="20.100000000000001" customHeight="1" x14ac:dyDescent="0.25">
      <c r="A34" s="14"/>
      <c r="B34" s="14"/>
      <c r="C34" s="15" t="s">
        <v>247</v>
      </c>
      <c r="D34" s="357" t="s">
        <v>248</v>
      </c>
      <c r="E34" s="299">
        <v>71621.95</v>
      </c>
      <c r="F34" s="299">
        <v>80468</v>
      </c>
      <c r="G34" s="299">
        <v>81237.490000000005</v>
      </c>
      <c r="H34" s="394">
        <f t="shared" si="2"/>
        <v>113.42540938916075</v>
      </c>
      <c r="I34" s="394">
        <f t="shared" si="3"/>
        <v>100.95626833026795</v>
      </c>
    </row>
    <row r="35" spans="1:9" ht="20.100000000000001" customHeight="1" x14ac:dyDescent="0.25">
      <c r="A35" s="14"/>
      <c r="B35" s="14"/>
      <c r="C35" s="15">
        <v>11</v>
      </c>
      <c r="D35" s="15" t="s">
        <v>19</v>
      </c>
      <c r="E35" s="260">
        <v>12369.01</v>
      </c>
      <c r="F35" s="252">
        <v>30750.42</v>
      </c>
      <c r="G35" s="252">
        <v>34216.39</v>
      </c>
      <c r="H35" s="394">
        <f t="shared" si="2"/>
        <v>276.62998089580333</v>
      </c>
      <c r="I35" s="394">
        <f t="shared" si="3"/>
        <v>111.27129320510095</v>
      </c>
    </row>
    <row r="36" spans="1:9" ht="20.100000000000001" customHeight="1" x14ac:dyDescent="0.25">
      <c r="A36" s="14"/>
      <c r="B36" s="14"/>
      <c r="C36" s="15" t="s">
        <v>171</v>
      </c>
      <c r="D36" s="15" t="s">
        <v>165</v>
      </c>
      <c r="E36" s="260">
        <v>15681.29</v>
      </c>
      <c r="F36" s="252">
        <v>7282</v>
      </c>
      <c r="G36" s="252">
        <v>36206.68</v>
      </c>
      <c r="H36" s="394">
        <f t="shared" si="2"/>
        <v>230.89095348660726</v>
      </c>
      <c r="I36" s="394">
        <f t="shared" si="3"/>
        <v>497.20790991485853</v>
      </c>
    </row>
    <row r="37" spans="1:9" ht="20.100000000000001" customHeight="1" x14ac:dyDescent="0.25">
      <c r="A37" s="14"/>
      <c r="B37" s="14"/>
      <c r="C37" s="15" t="s">
        <v>170</v>
      </c>
      <c r="D37" s="17" t="s">
        <v>41</v>
      </c>
      <c r="E37" s="260">
        <v>87301.69</v>
      </c>
      <c r="F37" s="252">
        <v>103000</v>
      </c>
      <c r="G37" s="252">
        <v>40729.22</v>
      </c>
      <c r="H37" s="394">
        <f t="shared" si="2"/>
        <v>46.653415300436912</v>
      </c>
      <c r="I37" s="394">
        <f t="shared" si="3"/>
        <v>39.542932038834955</v>
      </c>
    </row>
    <row r="38" spans="1:9" ht="20.100000000000001" customHeight="1" x14ac:dyDescent="0.25">
      <c r="A38" s="14"/>
      <c r="B38" s="14"/>
      <c r="C38" s="15" t="s">
        <v>169</v>
      </c>
      <c r="D38" s="15" t="s">
        <v>40</v>
      </c>
      <c r="E38" s="260">
        <v>100393.02</v>
      </c>
      <c r="F38" s="252">
        <v>110100</v>
      </c>
      <c r="G38" s="252">
        <v>132353.34</v>
      </c>
      <c r="H38" s="394">
        <f t="shared" si="2"/>
        <v>131.83520129188264</v>
      </c>
      <c r="I38" s="394">
        <f t="shared" si="3"/>
        <v>120.21193460490463</v>
      </c>
    </row>
    <row r="39" spans="1:9" ht="20.100000000000001" customHeight="1" x14ac:dyDescent="0.25">
      <c r="A39" s="14"/>
      <c r="B39" s="359">
        <v>34</v>
      </c>
      <c r="C39" s="360"/>
      <c r="D39" s="358" t="s">
        <v>110</v>
      </c>
      <c r="E39" s="338">
        <f>E40+E41+E42+E43</f>
        <v>1592.3899999999999</v>
      </c>
      <c r="F39" s="339">
        <f>F40+F41+F42+F43</f>
        <v>1100</v>
      </c>
      <c r="G39" s="339">
        <f>G40+G41+G42+G43</f>
        <v>4011.8500000000004</v>
      </c>
      <c r="H39" s="395">
        <f t="shared" si="2"/>
        <v>251.93890943801458</v>
      </c>
      <c r="I39" s="395">
        <f t="shared" si="3"/>
        <v>364.7136363636364</v>
      </c>
    </row>
    <row r="40" spans="1:9" ht="20.100000000000001" customHeight="1" x14ac:dyDescent="0.25">
      <c r="A40" s="14"/>
      <c r="B40" s="359"/>
      <c r="C40" s="15" t="s">
        <v>247</v>
      </c>
      <c r="D40" s="357" t="s">
        <v>248</v>
      </c>
      <c r="E40" s="299">
        <v>749.73</v>
      </c>
      <c r="F40" s="300">
        <v>1100</v>
      </c>
      <c r="G40" s="300">
        <v>1220.51</v>
      </c>
      <c r="H40" s="394">
        <f t="shared" si="2"/>
        <v>162.79327224467474</v>
      </c>
      <c r="I40" s="394">
        <f t="shared" si="3"/>
        <v>110.95545454545454</v>
      </c>
    </row>
    <row r="41" spans="1:9" ht="20.100000000000001" customHeight="1" x14ac:dyDescent="0.25">
      <c r="A41" s="14"/>
      <c r="B41" s="359"/>
      <c r="C41" s="15" t="s">
        <v>171</v>
      </c>
      <c r="D41" s="15" t="s">
        <v>165</v>
      </c>
      <c r="E41" s="299">
        <v>0</v>
      </c>
      <c r="F41" s="300">
        <v>0</v>
      </c>
      <c r="G41" s="300">
        <v>128.56</v>
      </c>
      <c r="H41" s="394"/>
      <c r="I41" s="394"/>
    </row>
    <row r="42" spans="1:9" ht="20.100000000000001" customHeight="1" x14ac:dyDescent="0.25">
      <c r="A42" s="14"/>
      <c r="B42" s="359"/>
      <c r="C42" s="15" t="s">
        <v>170</v>
      </c>
      <c r="D42" s="17" t="s">
        <v>41</v>
      </c>
      <c r="E42" s="299">
        <v>53</v>
      </c>
      <c r="F42" s="300">
        <v>0</v>
      </c>
      <c r="G42" s="300">
        <v>0</v>
      </c>
      <c r="H42" s="394">
        <f t="shared" si="2"/>
        <v>0</v>
      </c>
      <c r="I42" s="394"/>
    </row>
    <row r="43" spans="1:9" ht="20.100000000000001" customHeight="1" x14ac:dyDescent="0.25">
      <c r="A43" s="14"/>
      <c r="B43" s="28"/>
      <c r="C43" s="41" t="s">
        <v>169</v>
      </c>
      <c r="D43" s="15" t="s">
        <v>40</v>
      </c>
      <c r="E43" s="299">
        <v>789.66</v>
      </c>
      <c r="F43" s="300">
        <v>0</v>
      </c>
      <c r="G43" s="300">
        <v>2662.78</v>
      </c>
      <c r="H43" s="394">
        <f t="shared" si="2"/>
        <v>337.20588607755241</v>
      </c>
      <c r="I43" s="394"/>
    </row>
    <row r="44" spans="1:9" ht="20.100000000000001" customHeight="1" x14ac:dyDescent="0.25">
      <c r="A44" s="14"/>
      <c r="B44" s="28">
        <v>36</v>
      </c>
      <c r="C44" s="361"/>
      <c r="D44" s="358" t="s">
        <v>236</v>
      </c>
      <c r="E44" s="338">
        <f>E45</f>
        <v>135</v>
      </c>
      <c r="F44" s="338">
        <f>F45</f>
        <v>0</v>
      </c>
      <c r="G44" s="338">
        <f>G45</f>
        <v>365.22</v>
      </c>
      <c r="H44" s="395">
        <f t="shared" si="2"/>
        <v>270.53333333333336</v>
      </c>
      <c r="I44" s="395"/>
    </row>
    <row r="45" spans="1:9" ht="20.100000000000001" customHeight="1" x14ac:dyDescent="0.25">
      <c r="A45" s="14"/>
      <c r="B45" s="28"/>
      <c r="C45" s="15" t="s">
        <v>171</v>
      </c>
      <c r="D45" s="15" t="s">
        <v>165</v>
      </c>
      <c r="E45" s="299">
        <v>135</v>
      </c>
      <c r="F45" s="299">
        <v>0</v>
      </c>
      <c r="G45" s="299">
        <v>365.22</v>
      </c>
      <c r="H45" s="394">
        <f t="shared" si="2"/>
        <v>270.53333333333336</v>
      </c>
      <c r="I45" s="394"/>
    </row>
    <row r="46" spans="1:9" ht="20.100000000000001" customHeight="1" x14ac:dyDescent="0.25">
      <c r="A46" s="14"/>
      <c r="B46" s="359">
        <v>37</v>
      </c>
      <c r="C46" s="359"/>
      <c r="D46" s="358" t="s">
        <v>227</v>
      </c>
      <c r="E46" s="338">
        <f>E47+E48+E49+E50</f>
        <v>30886.42</v>
      </c>
      <c r="F46" s="338">
        <f>F47+F48+F49+F50</f>
        <v>24890</v>
      </c>
      <c r="G46" s="338">
        <f>G47+G48+G49+G50</f>
        <v>51647.420000000006</v>
      </c>
      <c r="H46" s="395">
        <f t="shared" si="2"/>
        <v>167.21724304726806</v>
      </c>
      <c r="I46" s="395">
        <f t="shared" si="3"/>
        <v>207.50269184411411</v>
      </c>
    </row>
    <row r="47" spans="1:9" ht="20.100000000000001" customHeight="1" x14ac:dyDescent="0.25">
      <c r="A47" s="14"/>
      <c r="B47" s="28"/>
      <c r="C47" s="15" t="s">
        <v>247</v>
      </c>
      <c r="D47" s="357" t="s">
        <v>248</v>
      </c>
      <c r="E47" s="299">
        <v>0</v>
      </c>
      <c r="F47" s="299">
        <v>890</v>
      </c>
      <c r="G47" s="299">
        <v>0</v>
      </c>
      <c r="H47" s="394"/>
      <c r="I47" s="394">
        <f t="shared" si="3"/>
        <v>0</v>
      </c>
    </row>
    <row r="48" spans="1:9" ht="20.100000000000001" customHeight="1" x14ac:dyDescent="0.25">
      <c r="A48" s="14"/>
      <c r="B48" s="28"/>
      <c r="C48" s="15">
        <v>11</v>
      </c>
      <c r="D48" s="15" t="s">
        <v>19</v>
      </c>
      <c r="E48" s="299">
        <v>200</v>
      </c>
      <c r="F48" s="299">
        <v>0</v>
      </c>
      <c r="G48" s="299">
        <v>196</v>
      </c>
      <c r="H48" s="394">
        <f t="shared" si="2"/>
        <v>98</v>
      </c>
      <c r="I48" s="394"/>
    </row>
    <row r="49" spans="1:9" ht="20.100000000000001" customHeight="1" x14ac:dyDescent="0.25">
      <c r="A49" s="14"/>
      <c r="B49" s="28"/>
      <c r="C49" s="15" t="s">
        <v>171</v>
      </c>
      <c r="D49" s="15" t="s">
        <v>165</v>
      </c>
      <c r="E49" s="299">
        <v>0</v>
      </c>
      <c r="F49" s="299">
        <v>0</v>
      </c>
      <c r="G49" s="299">
        <v>637.94000000000005</v>
      </c>
      <c r="H49" s="394"/>
      <c r="I49" s="394"/>
    </row>
    <row r="50" spans="1:9" ht="20.100000000000001" customHeight="1" x14ac:dyDescent="0.25">
      <c r="A50" s="14"/>
      <c r="B50" s="28"/>
      <c r="C50" s="15" t="s">
        <v>169</v>
      </c>
      <c r="D50" s="15" t="s">
        <v>40</v>
      </c>
      <c r="E50" s="299">
        <v>30686.42</v>
      </c>
      <c r="F50" s="299">
        <v>24000</v>
      </c>
      <c r="G50" s="299">
        <v>50813.48</v>
      </c>
      <c r="H50" s="394">
        <f t="shared" si="2"/>
        <v>165.58946921797983</v>
      </c>
      <c r="I50" s="394">
        <f t="shared" si="3"/>
        <v>211.72283333333331</v>
      </c>
    </row>
    <row r="51" spans="1:9" ht="20.100000000000001" customHeight="1" x14ac:dyDescent="0.25">
      <c r="A51" s="14"/>
      <c r="B51" s="28">
        <v>38</v>
      </c>
      <c r="C51" s="41"/>
      <c r="D51" s="359" t="s">
        <v>249</v>
      </c>
      <c r="E51" s="338">
        <f>E52</f>
        <v>913.13</v>
      </c>
      <c r="F51" s="338">
        <f>F52</f>
        <v>0</v>
      </c>
      <c r="G51" s="338">
        <f>G52</f>
        <v>890.6</v>
      </c>
      <c r="H51" s="395">
        <f t="shared" si="2"/>
        <v>97.532662381041035</v>
      </c>
      <c r="I51" s="395"/>
    </row>
    <row r="52" spans="1:9" ht="20.100000000000001" customHeight="1" x14ac:dyDescent="0.25">
      <c r="A52" s="14"/>
      <c r="B52" s="28"/>
      <c r="C52" s="15" t="s">
        <v>169</v>
      </c>
      <c r="D52" s="15" t="s">
        <v>40</v>
      </c>
      <c r="E52" s="299">
        <v>913.13</v>
      </c>
      <c r="F52" s="299">
        <v>0</v>
      </c>
      <c r="G52" s="299">
        <v>890.6</v>
      </c>
      <c r="H52" s="394">
        <f t="shared" si="2"/>
        <v>97.532662381041035</v>
      </c>
      <c r="I52" s="394"/>
    </row>
    <row r="53" spans="1:9" ht="24.95" customHeight="1" x14ac:dyDescent="0.25">
      <c r="A53" s="365">
        <v>4</v>
      </c>
      <c r="B53" s="366"/>
      <c r="C53" s="366"/>
      <c r="D53" s="367" t="s">
        <v>25</v>
      </c>
      <c r="E53" s="368">
        <f>E54+E59</f>
        <v>9152.93</v>
      </c>
      <c r="F53" s="368">
        <f>F54+F59</f>
        <v>65900</v>
      </c>
      <c r="G53" s="368">
        <f>G54+G59</f>
        <v>104315.47</v>
      </c>
      <c r="H53" s="393">
        <f t="shared" si="2"/>
        <v>1139.6948299615533</v>
      </c>
      <c r="I53" s="393">
        <f t="shared" si="3"/>
        <v>158.29358118361154</v>
      </c>
    </row>
    <row r="54" spans="1:9" ht="20.100000000000001" customHeight="1" x14ac:dyDescent="0.25">
      <c r="A54" s="16"/>
      <c r="B54" s="370">
        <v>42</v>
      </c>
      <c r="C54" s="370"/>
      <c r="D54" s="364" t="s">
        <v>26</v>
      </c>
      <c r="E54" s="338">
        <f>E55+E56+E57+E58</f>
        <v>9152.93</v>
      </c>
      <c r="F54" s="339">
        <f>F55+F56+F57+F58</f>
        <v>65900</v>
      </c>
      <c r="G54" s="339">
        <f>G55+G56+G57+G58</f>
        <v>15983.609999999999</v>
      </c>
      <c r="H54" s="395">
        <f t="shared" si="2"/>
        <v>174.62834305517467</v>
      </c>
      <c r="I54" s="395">
        <f t="shared" si="3"/>
        <v>24.254339908952957</v>
      </c>
    </row>
    <row r="55" spans="1:9" ht="20.100000000000001" customHeight="1" x14ac:dyDescent="0.25">
      <c r="A55" s="16"/>
      <c r="B55" s="16"/>
      <c r="C55" s="15">
        <v>11</v>
      </c>
      <c r="D55" s="15" t="s">
        <v>19</v>
      </c>
      <c r="E55" s="260">
        <v>6584.26</v>
      </c>
      <c r="F55" s="252">
        <v>30900</v>
      </c>
      <c r="G55" s="252">
        <v>5962.5</v>
      </c>
      <c r="H55" s="394">
        <f t="shared" si="2"/>
        <v>90.556873513500378</v>
      </c>
      <c r="I55" s="394">
        <f t="shared" si="3"/>
        <v>19.296116504854368</v>
      </c>
    </row>
    <row r="56" spans="1:9" ht="20.100000000000001" customHeight="1" x14ac:dyDescent="0.25">
      <c r="A56" s="41"/>
      <c r="B56" s="41"/>
      <c r="C56" s="15" t="s">
        <v>171</v>
      </c>
      <c r="D56" s="15" t="s">
        <v>165</v>
      </c>
      <c r="E56" s="344">
        <v>0</v>
      </c>
      <c r="F56" s="344">
        <v>0</v>
      </c>
      <c r="G56" s="344">
        <v>8927.23</v>
      </c>
      <c r="H56" s="394"/>
      <c r="I56" s="394"/>
    </row>
    <row r="57" spans="1:9" ht="20.100000000000001" customHeight="1" x14ac:dyDescent="0.25">
      <c r="A57" s="41"/>
      <c r="B57" s="41"/>
      <c r="C57" s="15" t="s">
        <v>170</v>
      </c>
      <c r="D57" s="17" t="s">
        <v>41</v>
      </c>
      <c r="E57" s="344">
        <v>1971.44</v>
      </c>
      <c r="F57" s="344">
        <v>10000</v>
      </c>
      <c r="G57" s="344">
        <v>353.88</v>
      </c>
      <c r="H57" s="394">
        <f t="shared" si="2"/>
        <v>17.950330722720448</v>
      </c>
      <c r="I57" s="394">
        <f t="shared" si="3"/>
        <v>3.5388000000000002</v>
      </c>
    </row>
    <row r="58" spans="1:9" ht="20.100000000000001" customHeight="1" x14ac:dyDescent="0.25">
      <c r="A58" s="41"/>
      <c r="B58" s="41"/>
      <c r="C58" s="41" t="s">
        <v>169</v>
      </c>
      <c r="D58" s="15" t="s">
        <v>40</v>
      </c>
      <c r="E58" s="344">
        <v>597.23</v>
      </c>
      <c r="F58" s="344">
        <v>25000</v>
      </c>
      <c r="G58" s="344">
        <v>740</v>
      </c>
      <c r="H58" s="394">
        <f t="shared" si="2"/>
        <v>123.90536309294575</v>
      </c>
      <c r="I58" s="394">
        <f t="shared" si="3"/>
        <v>2.96</v>
      </c>
    </row>
    <row r="59" spans="1:9" ht="20.100000000000001" customHeight="1" x14ac:dyDescent="0.25">
      <c r="A59" s="361"/>
      <c r="B59" s="371">
        <v>45</v>
      </c>
      <c r="C59" s="361"/>
      <c r="D59" s="372" t="s">
        <v>250</v>
      </c>
      <c r="E59" s="361">
        <f>E60</f>
        <v>0</v>
      </c>
      <c r="F59" s="361">
        <f>F60</f>
        <v>0</v>
      </c>
      <c r="G59" s="361">
        <f>G60</f>
        <v>88331.86</v>
      </c>
      <c r="H59" s="395"/>
      <c r="I59" s="395"/>
    </row>
    <row r="60" spans="1:9" ht="20.100000000000001" customHeight="1" x14ac:dyDescent="0.25">
      <c r="A60" s="41"/>
      <c r="B60" s="41"/>
      <c r="C60" s="15">
        <v>11</v>
      </c>
      <c r="D60" s="15" t="s">
        <v>19</v>
      </c>
      <c r="E60" s="41">
        <v>0</v>
      </c>
      <c r="F60" s="41">
        <v>0</v>
      </c>
      <c r="G60" s="41">
        <v>88331.86</v>
      </c>
      <c r="H60" s="394"/>
      <c r="I60" s="394"/>
    </row>
    <row r="61" spans="1:9" x14ac:dyDescent="0.25">
      <c r="E61" s="374">
        <f>E28+E53</f>
        <v>1804648.7299999995</v>
      </c>
      <c r="F61" s="374">
        <f>F28+F53</f>
        <v>1842400.42</v>
      </c>
      <c r="G61" s="374">
        <f>G28+G53</f>
        <v>2429919.6700000004</v>
      </c>
    </row>
  </sheetData>
  <mergeCells count="5">
    <mergeCell ref="A7:G7"/>
    <mergeCell ref="A25:G25"/>
    <mergeCell ref="A3:G3"/>
    <mergeCell ref="A5:G5"/>
    <mergeCell ref="A1:I1"/>
  </mergeCells>
  <pageMargins left="0.7" right="0.7" top="0.75" bottom="0.75" header="0.3" footer="0.3"/>
  <pageSetup paperSize="9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>
      <selection activeCell="D6" sqref="D6"/>
    </sheetView>
  </sheetViews>
  <sheetFormatPr defaultRowHeight="15" x14ac:dyDescent="0.25"/>
  <cols>
    <col min="1" max="1" width="42.5703125" customWidth="1"/>
    <col min="2" max="6" width="17.7109375" customWidth="1"/>
  </cols>
  <sheetData>
    <row r="1" spans="1:6" ht="42" customHeight="1" x14ac:dyDescent="0.25">
      <c r="A1" s="429" t="s">
        <v>259</v>
      </c>
      <c r="B1" s="429"/>
      <c r="C1" s="429"/>
      <c r="D1" s="429"/>
      <c r="E1" s="429"/>
      <c r="F1" s="429"/>
    </row>
    <row r="2" spans="1:6" ht="18" customHeight="1" x14ac:dyDescent="0.25">
      <c r="A2" s="26"/>
      <c r="B2" s="26"/>
      <c r="C2" s="26"/>
      <c r="D2" s="26"/>
    </row>
    <row r="3" spans="1:6" ht="15.75" x14ac:dyDescent="0.25">
      <c r="A3" s="429" t="s">
        <v>30</v>
      </c>
      <c r="B3" s="429"/>
      <c r="C3" s="429"/>
      <c r="D3" s="429"/>
    </row>
    <row r="4" spans="1:6" ht="18" x14ac:dyDescent="0.25">
      <c r="A4" s="26"/>
      <c r="B4" s="26"/>
      <c r="C4" s="26"/>
      <c r="D4" s="26"/>
    </row>
    <row r="5" spans="1:6" ht="18" customHeight="1" x14ac:dyDescent="0.25">
      <c r="A5" s="429" t="s">
        <v>14</v>
      </c>
      <c r="B5" s="430"/>
      <c r="C5" s="430"/>
      <c r="D5" s="430"/>
    </row>
    <row r="6" spans="1:6" ht="18" x14ac:dyDescent="0.25">
      <c r="A6" s="26"/>
      <c r="B6" s="26"/>
      <c r="C6" s="26"/>
      <c r="D6" s="26"/>
    </row>
    <row r="7" spans="1:6" ht="15.75" x14ac:dyDescent="0.25">
      <c r="A7" s="429" t="s">
        <v>27</v>
      </c>
      <c r="B7" s="447"/>
      <c r="C7" s="447"/>
      <c r="D7" s="447"/>
    </row>
    <row r="8" spans="1:6" ht="18" x14ac:dyDescent="0.25">
      <c r="A8" s="26"/>
      <c r="B8" s="26"/>
      <c r="C8" s="26"/>
      <c r="D8" s="26"/>
    </row>
    <row r="9" spans="1:6" ht="39.950000000000003" customHeight="1" x14ac:dyDescent="0.25">
      <c r="A9" s="22" t="s">
        <v>181</v>
      </c>
      <c r="B9" s="21" t="s">
        <v>195</v>
      </c>
      <c r="C9" s="22" t="s">
        <v>244</v>
      </c>
      <c r="D9" s="22" t="s">
        <v>243</v>
      </c>
      <c r="E9" s="22" t="s">
        <v>226</v>
      </c>
      <c r="F9" s="22" t="s">
        <v>255</v>
      </c>
    </row>
    <row r="10" spans="1:6" ht="20.100000000000001" customHeight="1" x14ac:dyDescent="0.25">
      <c r="A10" s="13" t="s">
        <v>28</v>
      </c>
      <c r="B10" s="338">
        <f>B11</f>
        <v>1804648.73</v>
      </c>
      <c r="C10" s="338">
        <f t="shared" ref="C10:D10" si="0">C11</f>
        <v>1842400.42</v>
      </c>
      <c r="D10" s="338">
        <f t="shared" si="0"/>
        <v>2429919.6700000004</v>
      </c>
      <c r="E10" s="345">
        <f>D10/B10*100</f>
        <v>134.64779209414345</v>
      </c>
      <c r="F10" s="345">
        <f>D10/C10*100</f>
        <v>131.88879266538598</v>
      </c>
    </row>
    <row r="11" spans="1:6" ht="20.100000000000001" customHeight="1" x14ac:dyDescent="0.25">
      <c r="A11" s="215" t="s">
        <v>182</v>
      </c>
      <c r="B11" s="345">
        <f>B12</f>
        <v>1804648.73</v>
      </c>
      <c r="C11" s="345">
        <f>C12+C14</f>
        <v>1842400.42</v>
      </c>
      <c r="D11" s="387">
        <f>D12+D14</f>
        <v>2429919.6700000004</v>
      </c>
      <c r="E11" s="345">
        <f>D11/B11*100</f>
        <v>134.64779209414345</v>
      </c>
      <c r="F11" s="345">
        <f>D11/C11*100</f>
        <v>131.88879266538598</v>
      </c>
    </row>
    <row r="12" spans="1:6" ht="20.100000000000001" customHeight="1" x14ac:dyDescent="0.25">
      <c r="A12" s="41" t="s">
        <v>183</v>
      </c>
      <c r="B12" s="344">
        <f>B13+B14</f>
        <v>1804648.73</v>
      </c>
      <c r="C12" s="344">
        <f>C13</f>
        <v>1662400.42</v>
      </c>
      <c r="D12" s="388">
        <f>D13</f>
        <v>2310432.9900000002</v>
      </c>
      <c r="E12" s="344">
        <f t="shared" ref="E12:E14" si="1">D12/B12*100</f>
        <v>128.02674291079353</v>
      </c>
      <c r="F12" s="344">
        <f t="shared" ref="F12:F14" si="2">D12/C12*100</f>
        <v>138.98173762492195</v>
      </c>
    </row>
    <row r="13" spans="1:6" ht="20.100000000000001" customHeight="1" x14ac:dyDescent="0.25">
      <c r="A13" s="41" t="s">
        <v>184</v>
      </c>
      <c r="B13" s="344">
        <v>1697328</v>
      </c>
      <c r="C13" s="344">
        <v>1662400.42</v>
      </c>
      <c r="D13" s="390">
        <v>2310432.9900000002</v>
      </c>
      <c r="E13" s="344">
        <f t="shared" si="1"/>
        <v>136.12177434178898</v>
      </c>
      <c r="F13" s="344">
        <f t="shared" si="2"/>
        <v>138.98173762492195</v>
      </c>
    </row>
    <row r="14" spans="1:6" ht="20.100000000000001" customHeight="1" x14ac:dyDescent="0.25">
      <c r="A14" s="41" t="s">
        <v>185</v>
      </c>
      <c r="B14" s="344">
        <v>107320.73</v>
      </c>
      <c r="C14" s="344">
        <f>'POSEBNI DIO'!F326</f>
        <v>180000</v>
      </c>
      <c r="D14" s="390">
        <v>119486.68</v>
      </c>
      <c r="E14" s="344">
        <f t="shared" si="1"/>
        <v>111.33606713260336</v>
      </c>
      <c r="F14" s="344">
        <f t="shared" si="2"/>
        <v>66.381488888888882</v>
      </c>
    </row>
    <row r="15" spans="1:6" ht="20.100000000000001" customHeight="1" x14ac:dyDescent="0.25">
      <c r="A15" s="41"/>
      <c r="B15" s="192"/>
      <c r="C15" s="192"/>
      <c r="D15" s="389"/>
      <c r="E15" s="41"/>
      <c r="F15" s="41"/>
    </row>
  </sheetData>
  <mergeCells count="4">
    <mergeCell ref="A3:D3"/>
    <mergeCell ref="A5:D5"/>
    <mergeCell ref="A7:D7"/>
    <mergeCell ref="A1:F1"/>
  </mergeCells>
  <conditionalFormatting sqref="D14">
    <cfRule type="cellIs" dxfId="1" priority="2" operator="lessThan">
      <formula>-0.001</formula>
    </cfRule>
  </conditionalFormatting>
  <conditionalFormatting sqref="D13">
    <cfRule type="cellIs" dxfId="0" priority="1" operator="lessThan">
      <formula>-0.001</formula>
    </cfRule>
  </conditionalFormatting>
  <pageMargins left="0.7" right="0.7" top="0.75" bottom="0.75" header="0.3" footer="0.3"/>
  <pageSetup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workbookViewId="0">
      <selection activeCell="D4" sqref="D4"/>
    </sheetView>
  </sheetViews>
  <sheetFormatPr defaultRowHeight="15" x14ac:dyDescent="0.25"/>
  <cols>
    <col min="1" max="1" width="5.28515625" customWidth="1"/>
    <col min="2" max="2" width="9" customWidth="1"/>
    <col min="3" max="3" width="30.42578125" customWidth="1"/>
    <col min="4" max="8" width="17.7109375" customWidth="1"/>
  </cols>
  <sheetData>
    <row r="1" spans="1:8" ht="49.5" customHeight="1" x14ac:dyDescent="0.25">
      <c r="A1" s="429" t="s">
        <v>258</v>
      </c>
      <c r="B1" s="429"/>
      <c r="C1" s="429"/>
      <c r="D1" s="429"/>
      <c r="E1" s="429"/>
      <c r="F1" s="429"/>
      <c r="G1" s="429"/>
      <c r="H1" s="429"/>
    </row>
    <row r="2" spans="1:8" ht="18" customHeight="1" x14ac:dyDescent="0.25">
      <c r="A2" s="5"/>
      <c r="B2" s="5"/>
      <c r="C2" s="26"/>
      <c r="D2" s="26"/>
      <c r="E2" s="26"/>
      <c r="F2" s="5"/>
    </row>
    <row r="3" spans="1:8" ht="15.75" x14ac:dyDescent="0.25">
      <c r="A3" s="429" t="s">
        <v>30</v>
      </c>
      <c r="B3" s="429"/>
      <c r="C3" s="429"/>
      <c r="D3" s="429"/>
      <c r="E3" s="429"/>
      <c r="F3" s="429"/>
    </row>
    <row r="4" spans="1:8" ht="21" customHeight="1" x14ac:dyDescent="0.25">
      <c r="A4" s="5"/>
      <c r="B4" s="5"/>
      <c r="C4" s="26"/>
      <c r="D4" s="26"/>
      <c r="E4" s="26"/>
      <c r="F4" s="5"/>
    </row>
    <row r="5" spans="1:8" ht="15.75" customHeight="1" x14ac:dyDescent="0.25">
      <c r="A5" s="429" t="s">
        <v>179</v>
      </c>
      <c r="B5" s="429"/>
      <c r="C5" s="429"/>
      <c r="D5" s="429"/>
      <c r="E5" s="429"/>
      <c r="F5" s="429"/>
    </row>
    <row r="6" spans="1:8" ht="18" x14ac:dyDescent="0.25">
      <c r="A6" s="26"/>
      <c r="B6" s="26"/>
      <c r="C6" s="26"/>
      <c r="D6" s="26"/>
      <c r="E6" s="26"/>
      <c r="F6" s="26"/>
    </row>
    <row r="7" spans="1:8" ht="39.950000000000003" customHeight="1" x14ac:dyDescent="0.25">
      <c r="A7" s="22" t="s">
        <v>15</v>
      </c>
      <c r="B7" s="21" t="s">
        <v>16</v>
      </c>
      <c r="C7" s="21" t="s">
        <v>13</v>
      </c>
      <c r="D7" s="21" t="s">
        <v>195</v>
      </c>
      <c r="E7" s="22" t="s">
        <v>244</v>
      </c>
      <c r="F7" s="22" t="s">
        <v>241</v>
      </c>
      <c r="G7" s="22" t="s">
        <v>226</v>
      </c>
      <c r="H7" s="22" t="s">
        <v>255</v>
      </c>
    </row>
    <row r="8" spans="1:8" ht="30" customHeight="1" x14ac:dyDescent="0.25">
      <c r="A8" s="375"/>
      <c r="B8" s="376"/>
      <c r="C8" s="82" t="s">
        <v>0</v>
      </c>
      <c r="D8" s="377">
        <f>D9+D14</f>
        <v>1795397.87</v>
      </c>
      <c r="E8" s="378">
        <f>E9+E14</f>
        <v>1842400.42</v>
      </c>
      <c r="F8" s="378">
        <f>F9+F14</f>
        <v>2434018.04</v>
      </c>
      <c r="G8" s="393">
        <f>F8/D8*100</f>
        <v>135.56984112942052</v>
      </c>
      <c r="H8" s="393">
        <f>F8/E8*100</f>
        <v>132.11123996595703</v>
      </c>
    </row>
    <row r="9" spans="1:8" ht="30" customHeight="1" x14ac:dyDescent="0.25">
      <c r="A9" s="381">
        <v>6</v>
      </c>
      <c r="B9" s="381"/>
      <c r="C9" s="381" t="s">
        <v>18</v>
      </c>
      <c r="D9" s="382">
        <v>1795397.87</v>
      </c>
      <c r="E9" s="382">
        <f>E10+E11+E12+E13</f>
        <v>1842400.42</v>
      </c>
      <c r="F9" s="382">
        <f>F10+F11+F12+F13</f>
        <v>2434018.04</v>
      </c>
      <c r="G9" s="396">
        <f t="shared" ref="G9:G13" si="0">F9/D9*100</f>
        <v>135.56984112942052</v>
      </c>
      <c r="H9" s="396">
        <f t="shared" ref="H9:H13" si="1">F9/E9*100</f>
        <v>132.11123996595703</v>
      </c>
    </row>
    <row r="10" spans="1:8" ht="30" customHeight="1" x14ac:dyDescent="0.25">
      <c r="A10" s="13"/>
      <c r="B10" s="16">
        <v>63</v>
      </c>
      <c r="C10" s="16" t="s">
        <v>38</v>
      </c>
      <c r="D10" s="260">
        <v>1589056</v>
      </c>
      <c r="E10" s="252">
        <v>1553010</v>
      </c>
      <c r="F10" s="252">
        <v>2091910.62</v>
      </c>
      <c r="G10" s="344">
        <f t="shared" si="0"/>
        <v>131.64486462402834</v>
      </c>
      <c r="H10" s="344">
        <f t="shared" si="1"/>
        <v>134.70039600517705</v>
      </c>
    </row>
    <row r="11" spans="1:8" ht="30" customHeight="1" x14ac:dyDescent="0.25">
      <c r="A11" s="13"/>
      <c r="B11" s="16">
        <v>65</v>
      </c>
      <c r="C11" s="16" t="s">
        <v>210</v>
      </c>
      <c r="D11" s="260">
        <v>70594</v>
      </c>
      <c r="E11" s="252">
        <v>138000</v>
      </c>
      <c r="F11" s="252">
        <v>69210.34</v>
      </c>
      <c r="G11" s="344">
        <f t="shared" si="0"/>
        <v>98.039975068702716</v>
      </c>
      <c r="H11" s="344">
        <f t="shared" si="1"/>
        <v>50.152420289855073</v>
      </c>
    </row>
    <row r="12" spans="1:8" ht="30" customHeight="1" x14ac:dyDescent="0.25">
      <c r="A12" s="13"/>
      <c r="B12" s="16">
        <v>66</v>
      </c>
      <c r="C12" s="16" t="s">
        <v>211</v>
      </c>
      <c r="D12" s="260">
        <v>16246</v>
      </c>
      <c r="E12" s="252">
        <v>7282</v>
      </c>
      <c r="F12" s="252">
        <v>17043.41</v>
      </c>
      <c r="G12" s="344">
        <f t="shared" si="0"/>
        <v>104.90834666994952</v>
      </c>
      <c r="H12" s="344">
        <f t="shared" si="1"/>
        <v>234.04847569349081</v>
      </c>
    </row>
    <row r="13" spans="1:8" ht="30" customHeight="1" x14ac:dyDescent="0.25">
      <c r="A13" s="14"/>
      <c r="B13" s="14">
        <v>67</v>
      </c>
      <c r="C13" s="16" t="s">
        <v>39</v>
      </c>
      <c r="D13" s="260">
        <v>119501.58</v>
      </c>
      <c r="E13" s="252">
        <v>144108.42000000001</v>
      </c>
      <c r="F13" s="252">
        <v>255853.67</v>
      </c>
      <c r="G13" s="344">
        <f t="shared" si="0"/>
        <v>214.10065875279639</v>
      </c>
      <c r="H13" s="344">
        <f t="shared" si="1"/>
        <v>177.54248502620459</v>
      </c>
    </row>
    <row r="14" spans="1:8" ht="30" customHeight="1" x14ac:dyDescent="0.25">
      <c r="A14" s="383">
        <v>7</v>
      </c>
      <c r="B14" s="384"/>
      <c r="C14" s="385" t="s">
        <v>20</v>
      </c>
      <c r="D14" s="382">
        <v>0</v>
      </c>
      <c r="E14" s="386">
        <v>0</v>
      </c>
      <c r="F14" s="386">
        <v>0</v>
      </c>
      <c r="G14" s="396"/>
      <c r="H14" s="396"/>
    </row>
    <row r="15" spans="1:8" ht="30" customHeight="1" x14ac:dyDescent="0.25">
      <c r="A15" s="16"/>
      <c r="B15" s="16">
        <v>72</v>
      </c>
      <c r="C15" s="27" t="s">
        <v>37</v>
      </c>
      <c r="D15" s="260">
        <v>0</v>
      </c>
      <c r="E15" s="252">
        <v>0</v>
      </c>
      <c r="F15" s="252">
        <v>0</v>
      </c>
      <c r="G15" s="344"/>
      <c r="H15" s="344"/>
    </row>
    <row r="17" spans="1:9" ht="75.75" customHeight="1" x14ac:dyDescent="0.25"/>
    <row r="18" spans="1:9" ht="15.75" x14ac:dyDescent="0.25">
      <c r="A18" s="429" t="s">
        <v>180</v>
      </c>
      <c r="B18" s="447"/>
      <c r="C18" s="447"/>
      <c r="D18" s="447"/>
      <c r="E18" s="447"/>
      <c r="F18" s="447"/>
    </row>
    <row r="19" spans="1:9" ht="18" x14ac:dyDescent="0.25">
      <c r="A19" s="26"/>
      <c r="B19" s="26"/>
      <c r="C19" s="26"/>
      <c r="D19" s="26"/>
      <c r="E19" s="26"/>
      <c r="F19" s="26"/>
    </row>
    <row r="20" spans="1:9" ht="39.950000000000003" customHeight="1" x14ac:dyDescent="0.25">
      <c r="A20" s="22" t="s">
        <v>15</v>
      </c>
      <c r="B20" s="21" t="s">
        <v>16</v>
      </c>
      <c r="C20" s="21" t="s">
        <v>22</v>
      </c>
      <c r="D20" s="21" t="s">
        <v>195</v>
      </c>
      <c r="E20" s="22" t="s">
        <v>244</v>
      </c>
      <c r="F20" s="22" t="s">
        <v>241</v>
      </c>
      <c r="G20" s="22" t="s">
        <v>226</v>
      </c>
      <c r="H20" s="22" t="s">
        <v>255</v>
      </c>
    </row>
    <row r="21" spans="1:9" ht="30" customHeight="1" x14ac:dyDescent="0.25">
      <c r="A21" s="375"/>
      <c r="B21" s="376"/>
      <c r="C21" s="82" t="s">
        <v>3</v>
      </c>
      <c r="D21" s="377">
        <f>D22+D29</f>
        <v>1804648.7299999995</v>
      </c>
      <c r="E21" s="377">
        <f>E22+E29</f>
        <v>1842400.42</v>
      </c>
      <c r="F21" s="377">
        <f>F22+F29</f>
        <v>2429919.6700000004</v>
      </c>
      <c r="G21" s="393">
        <f>F21/D21*100</f>
        <v>134.64779209414351</v>
      </c>
      <c r="H21" s="393">
        <f>F21/E21*100</f>
        <v>131.88879266538598</v>
      </c>
    </row>
    <row r="22" spans="1:9" ht="30" customHeight="1" x14ac:dyDescent="0.25">
      <c r="A22" s="381">
        <v>3</v>
      </c>
      <c r="B22" s="381"/>
      <c r="C22" s="381" t="s">
        <v>23</v>
      </c>
      <c r="D22" s="382">
        <f>D23+D24+D25+D26+D27+D28</f>
        <v>1795495.7999999996</v>
      </c>
      <c r="E22" s="382">
        <f>E23+E24+E25+E26+E27+E28</f>
        <v>1776500.42</v>
      </c>
      <c r="F22" s="382">
        <f>F23+F24+F25+F26+F27+F28</f>
        <v>2325604.2000000002</v>
      </c>
      <c r="G22" s="396">
        <f t="shared" ref="G22:G30" si="2">F22/D22*100</f>
        <v>129.52434642286553</v>
      </c>
      <c r="H22" s="396">
        <f t="shared" ref="H22:H30" si="3">F22/E22*100</f>
        <v>130.90929637945149</v>
      </c>
      <c r="I22" s="282"/>
    </row>
    <row r="23" spans="1:9" ht="30" customHeight="1" x14ac:dyDescent="0.25">
      <c r="A23" s="13"/>
      <c r="B23" s="16">
        <v>31</v>
      </c>
      <c r="C23" s="16" t="s">
        <v>24</v>
      </c>
      <c r="D23" s="252">
        <v>1474601.9</v>
      </c>
      <c r="E23" s="252">
        <f>'POSEBNI DIO'!F127+'POSEBNI DIO'!F141+'POSEBNI DIO'!F156+'POSEBNI DIO'!F171+'POSEBNI DIO'!F221+'POSEBNI DIO'!F274+'POSEBNI DIO'!F401+'POSEBNI DIO'!F449</f>
        <v>1418910</v>
      </c>
      <c r="F23" s="252">
        <f>'POSEBNI DIO'!G127+'POSEBNI DIO'!G141+'POSEBNI DIO'!G156+'POSEBNI DIO'!G171+'POSEBNI DIO'!G221+'POSEBNI DIO'!G274+'POSEBNI DIO'!G401+'POSEBNI DIO'!G449</f>
        <v>1943945.99</v>
      </c>
      <c r="G23" s="344">
        <f t="shared" si="2"/>
        <v>131.82852877105341</v>
      </c>
      <c r="H23" s="344">
        <f t="shared" si="3"/>
        <v>137.00276902692912</v>
      </c>
    </row>
    <row r="24" spans="1:9" ht="30" customHeight="1" x14ac:dyDescent="0.25">
      <c r="A24" s="14"/>
      <c r="B24" s="14">
        <v>32</v>
      </c>
      <c r="C24" s="14" t="s">
        <v>33</v>
      </c>
      <c r="D24" s="252">
        <v>287366.96000000002</v>
      </c>
      <c r="E24" s="252">
        <f>'POSEBNI DIO'!F10+'POSEBNI DIO'!F48+'POSEBNI DIO'!F55+'POSEBNI DIO'!F60+'POSEBNI DIO'!F76+'POSEBNI DIO'!F82+'POSEBNI DIO'!F88+'POSEBNI DIO'!F121+'POSEBNI DIO'!F129+'POSEBNI DIO'!F135+'POSEBNI DIO'!F149+'POSEBNI DIO'!F164+'POSEBNI DIO'!F179+'POSEBNI DIO'!F193+'POSEBNI DIO'!F210+'POSEBNI DIO'!F224+'POSEBNI DIO'!F265+'POSEBNI DIO'!F284+'POSEBNI DIO'!F298+'POSEBNI DIO'!F316+'POSEBNI DIO'!F329+'POSEBNI DIO'!F390+'POSEBNI DIO'!F409+'POSEBNI DIO'!F423+'POSEBNI DIO'!F432+'POSEBNI DIO'!F440+'POSEBNI DIO'!F456+'POSEBNI DIO'!F491+'POSEBNI DIO'!F506</f>
        <v>331600.42</v>
      </c>
      <c r="F24" s="252">
        <f>'POSEBNI DIO'!G10+'POSEBNI DIO'!G48+'POSEBNI DIO'!G55+'POSEBNI DIO'!G60+'POSEBNI DIO'!G76+'POSEBNI DIO'!G82+'POSEBNI DIO'!G88+'POSEBNI DIO'!G121+'POSEBNI DIO'!G129+'POSEBNI DIO'!G135+'POSEBNI DIO'!G149+'POSEBNI DIO'!G164+'POSEBNI DIO'!G179+'POSEBNI DIO'!G193+'POSEBNI DIO'!G210+'POSEBNI DIO'!G224+'POSEBNI DIO'!G265+'POSEBNI DIO'!G284+'POSEBNI DIO'!G298+'POSEBNI DIO'!G316+'POSEBNI DIO'!G329+'POSEBNI DIO'!G390+'POSEBNI DIO'!G409+'POSEBNI DIO'!G423+'POSEBNI DIO'!G432+'POSEBNI DIO'!G440+'POSEBNI DIO'!G456+'POSEBNI DIO'!G491+'POSEBNI DIO'!G506</f>
        <v>324743.12</v>
      </c>
      <c r="G24" s="344">
        <f t="shared" si="2"/>
        <v>113.00642217184604</v>
      </c>
      <c r="H24" s="344">
        <f t="shared" si="3"/>
        <v>97.93205931403827</v>
      </c>
    </row>
    <row r="25" spans="1:9" ht="30" customHeight="1" x14ac:dyDescent="0.25">
      <c r="A25" s="14"/>
      <c r="B25" s="14">
        <v>34</v>
      </c>
      <c r="C25" s="14" t="s">
        <v>110</v>
      </c>
      <c r="D25" s="252">
        <v>1592.39</v>
      </c>
      <c r="E25" s="252">
        <f>'POSEBNI DIO'!F42+'POSEBNI DIO'!F254+'POSEBNI DIO'!F292+'POSEBNI DIO'!F386</f>
        <v>1100</v>
      </c>
      <c r="F25" s="252">
        <f>'POSEBNI DIO'!G42+'POSEBNI DIO'!G254+'POSEBNI DIO'!G292+'POSEBNI DIO'!G386</f>
        <v>4011.8500000000004</v>
      </c>
      <c r="G25" s="344">
        <f t="shared" si="2"/>
        <v>251.93890943801458</v>
      </c>
      <c r="H25" s="344">
        <f t="shared" si="3"/>
        <v>364.7136363636364</v>
      </c>
    </row>
    <row r="26" spans="1:9" ht="30" customHeight="1" x14ac:dyDescent="0.25">
      <c r="A26" s="14"/>
      <c r="B26" s="14">
        <v>36</v>
      </c>
      <c r="C26" s="14" t="s">
        <v>212</v>
      </c>
      <c r="D26" s="252">
        <v>135</v>
      </c>
      <c r="E26" s="252">
        <f>'POSEBNI DIO'!F257</f>
        <v>0</v>
      </c>
      <c r="F26" s="252">
        <f>'POSEBNI DIO'!G257</f>
        <v>365.22</v>
      </c>
      <c r="G26" s="344">
        <f t="shared" si="2"/>
        <v>270.53333333333336</v>
      </c>
      <c r="H26" s="344"/>
    </row>
    <row r="27" spans="1:9" ht="30" customHeight="1" x14ac:dyDescent="0.25">
      <c r="A27" s="14"/>
      <c r="B27" s="14">
        <v>37</v>
      </c>
      <c r="C27" s="14" t="s">
        <v>213</v>
      </c>
      <c r="D27" s="252">
        <v>30886.42</v>
      </c>
      <c r="E27" s="252">
        <f>'POSEBNI DIO'!F40+'POSEBNI DIO'!F186+'POSEBNI DIO'!F260+'POSEBNI DIO'!F511+'POSEBNI DIO'!F517</f>
        <v>24890</v>
      </c>
      <c r="F27" s="252">
        <f>'POSEBNI DIO'!G40+'POSEBNI DIO'!G186+'POSEBNI DIO'!G260+'POSEBNI DIO'!G511+'POSEBNI DIO'!G517</f>
        <v>51647.420000000006</v>
      </c>
      <c r="G27" s="344">
        <f t="shared" si="2"/>
        <v>167.21724304726806</v>
      </c>
      <c r="H27" s="344">
        <f t="shared" si="3"/>
        <v>207.50269184411411</v>
      </c>
    </row>
    <row r="28" spans="1:9" ht="30" customHeight="1" x14ac:dyDescent="0.25">
      <c r="A28" s="14"/>
      <c r="B28" s="337">
        <v>38</v>
      </c>
      <c r="C28" s="337" t="s">
        <v>242</v>
      </c>
      <c r="D28" s="252">
        <v>913.13</v>
      </c>
      <c r="E28" s="252">
        <f>'POSEBNI DIO'!F527</f>
        <v>0</v>
      </c>
      <c r="F28" s="252">
        <f>'POSEBNI DIO'!G527</f>
        <v>890.6</v>
      </c>
      <c r="G28" s="344">
        <f t="shared" si="2"/>
        <v>97.532662381041035</v>
      </c>
      <c r="H28" s="344"/>
    </row>
    <row r="29" spans="1:9" ht="30" customHeight="1" x14ac:dyDescent="0.25">
      <c r="A29" s="383">
        <v>4</v>
      </c>
      <c r="B29" s="384"/>
      <c r="C29" s="385" t="s">
        <v>25</v>
      </c>
      <c r="D29" s="382">
        <f>D30</f>
        <v>9152.93</v>
      </c>
      <c r="E29" s="382">
        <f>E30+E31</f>
        <v>65900</v>
      </c>
      <c r="F29" s="382">
        <f>F30+F31</f>
        <v>104315.47</v>
      </c>
      <c r="G29" s="396">
        <f t="shared" si="2"/>
        <v>1139.6948299615533</v>
      </c>
      <c r="H29" s="396">
        <f t="shared" si="3"/>
        <v>158.29358118361154</v>
      </c>
    </row>
    <row r="30" spans="1:9" ht="30" customHeight="1" x14ac:dyDescent="0.25">
      <c r="A30" s="16"/>
      <c r="B30" s="16">
        <v>42</v>
      </c>
      <c r="C30" s="27" t="s">
        <v>25</v>
      </c>
      <c r="D30" s="252">
        <v>9152.93</v>
      </c>
      <c r="E30" s="252">
        <f>'POSEBNI DIO'!F196+'POSEBNI DIO'!F200+'POSEBNI DIO'!F215+'POSEBNI DIO'!F307+'POSEBNI DIO'!F461+'POSEBNI DIO'!F473+'POSEBNI DIO'!F521</f>
        <v>65900</v>
      </c>
      <c r="F30" s="252">
        <f>'POSEBNI DIO'!G196+'POSEBNI DIO'!G200+'POSEBNI DIO'!G215+'POSEBNI DIO'!G307+'POSEBNI DIO'!G461+'POSEBNI DIO'!G473+'POSEBNI DIO'!G521</f>
        <v>15983.609999999999</v>
      </c>
      <c r="G30" s="344">
        <f t="shared" si="2"/>
        <v>174.62834305517467</v>
      </c>
      <c r="H30" s="344">
        <f t="shared" si="3"/>
        <v>24.254339908952957</v>
      </c>
      <c r="I30" s="282"/>
    </row>
    <row r="31" spans="1:9" ht="30" customHeight="1" x14ac:dyDescent="0.25">
      <c r="A31" s="41"/>
      <c r="B31" s="379">
        <v>45</v>
      </c>
      <c r="C31" s="380" t="s">
        <v>101</v>
      </c>
      <c r="D31" s="344">
        <f>'POSEBNI DIO'!E204</f>
        <v>0</v>
      </c>
      <c r="E31" s="344">
        <f>'POSEBNI DIO'!F204</f>
        <v>0</v>
      </c>
      <c r="F31" s="344">
        <f>'POSEBNI DIO'!G204</f>
        <v>88331.86</v>
      </c>
      <c r="G31" s="344"/>
      <c r="H31" s="344"/>
    </row>
    <row r="38" spans="2:6" x14ac:dyDescent="0.25">
      <c r="B38" s="193"/>
      <c r="C38" s="193"/>
      <c r="D38" s="193"/>
      <c r="E38" s="193"/>
      <c r="F38" s="193"/>
    </row>
  </sheetData>
  <mergeCells count="4">
    <mergeCell ref="A3:F3"/>
    <mergeCell ref="A5:F5"/>
    <mergeCell ref="A18:F18"/>
    <mergeCell ref="A1:H1"/>
  </mergeCells>
  <pageMargins left="0.7" right="0.7" top="0.75" bottom="0.75" header="0.3" footer="0.3"/>
  <pageSetup paperSize="9" scale="9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J529"/>
  <sheetViews>
    <sheetView tabSelected="1" workbookViewId="0">
      <pane ySplit="4" topLeftCell="A495" activePane="bottomLeft" state="frozen"/>
      <selection pane="bottomLeft" activeCell="A469" sqref="A469:I514"/>
    </sheetView>
  </sheetViews>
  <sheetFormatPr defaultRowHeight="15" x14ac:dyDescent="0.25"/>
  <cols>
    <col min="1" max="1" width="7.42578125" bestFit="1" customWidth="1"/>
    <col min="2" max="2" width="6" customWidth="1"/>
    <col min="3" max="3" width="10.28515625" customWidth="1"/>
    <col min="4" max="4" width="39.7109375" customWidth="1"/>
    <col min="5" max="9" width="20.7109375" customWidth="1"/>
  </cols>
  <sheetData>
    <row r="1" spans="1:270" ht="42" customHeight="1" x14ac:dyDescent="0.25">
      <c r="A1" s="429" t="s">
        <v>260</v>
      </c>
      <c r="B1" s="429"/>
      <c r="C1" s="429"/>
      <c r="D1" s="429"/>
      <c r="E1" s="429"/>
      <c r="F1" s="429"/>
      <c r="G1" s="429"/>
      <c r="H1" s="429"/>
      <c r="I1" s="429"/>
    </row>
    <row r="2" spans="1:270" ht="18" x14ac:dyDescent="0.25">
      <c r="A2" s="5"/>
      <c r="B2" s="5"/>
      <c r="C2" s="5"/>
      <c r="D2" s="5"/>
      <c r="E2" s="5"/>
      <c r="F2" s="5"/>
      <c r="G2" s="6"/>
      <c r="H2" s="6"/>
      <c r="I2" s="6"/>
    </row>
    <row r="3" spans="1:270" ht="18" customHeight="1" x14ac:dyDescent="0.25">
      <c r="A3" s="429" t="s">
        <v>29</v>
      </c>
      <c r="B3" s="430"/>
      <c r="C3" s="430"/>
      <c r="D3" s="430"/>
      <c r="E3" s="430"/>
      <c r="F3" s="430"/>
      <c r="G3" s="430"/>
      <c r="H3" s="430"/>
      <c r="I3" s="430"/>
    </row>
    <row r="4" spans="1:270" ht="38.25" x14ac:dyDescent="0.25">
      <c r="A4" s="5"/>
      <c r="B4" s="5"/>
      <c r="C4" s="5"/>
      <c r="D4" s="5"/>
      <c r="E4" s="21" t="s">
        <v>215</v>
      </c>
      <c r="F4" s="22" t="s">
        <v>244</v>
      </c>
      <c r="G4" s="22" t="s">
        <v>214</v>
      </c>
      <c r="H4" s="22" t="s">
        <v>226</v>
      </c>
      <c r="I4" s="22" t="s">
        <v>255</v>
      </c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</row>
    <row r="5" spans="1:270" ht="25.5" customHeight="1" x14ac:dyDescent="0.25">
      <c r="A5" s="489" t="s">
        <v>31</v>
      </c>
      <c r="B5" s="490"/>
      <c r="C5" s="491"/>
      <c r="D5" s="21" t="s">
        <v>32</v>
      </c>
      <c r="E5" s="21" t="s">
        <v>195</v>
      </c>
      <c r="F5" s="22" t="s">
        <v>244</v>
      </c>
      <c r="G5" s="22" t="s">
        <v>241</v>
      </c>
      <c r="H5" s="22" t="s">
        <v>226</v>
      </c>
      <c r="I5" s="22" t="s">
        <v>255</v>
      </c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151"/>
      <c r="BT5" s="151"/>
      <c r="BU5" s="151"/>
      <c r="BV5" s="151"/>
      <c r="BW5" s="151"/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1"/>
      <c r="CN5" s="151"/>
      <c r="CO5" s="151"/>
      <c r="CP5" s="151"/>
      <c r="CQ5" s="151"/>
      <c r="CR5" s="151"/>
      <c r="CS5" s="151"/>
      <c r="CT5" s="151"/>
      <c r="CU5" s="151"/>
      <c r="CV5" s="151"/>
      <c r="CW5" s="151"/>
      <c r="CX5" s="151"/>
      <c r="CY5" s="151"/>
      <c r="CZ5" s="151"/>
      <c r="DA5" s="151"/>
      <c r="DB5" s="151"/>
      <c r="DC5" s="151"/>
      <c r="DD5" s="151"/>
      <c r="DE5" s="151"/>
      <c r="DF5" s="151"/>
      <c r="DG5" s="151"/>
      <c r="DH5" s="151"/>
      <c r="DI5" s="151"/>
      <c r="DJ5" s="151"/>
      <c r="DK5" s="151"/>
      <c r="DL5" s="151"/>
      <c r="DM5" s="151"/>
      <c r="DN5" s="151"/>
      <c r="DO5" s="151"/>
      <c r="DP5" s="151"/>
      <c r="DQ5" s="151"/>
      <c r="DR5" s="151"/>
      <c r="DS5" s="151"/>
      <c r="DT5" s="151"/>
      <c r="DU5" s="151"/>
      <c r="DV5" s="151"/>
      <c r="DW5" s="151"/>
      <c r="DX5" s="151"/>
      <c r="DY5" s="151"/>
      <c r="DZ5" s="151"/>
      <c r="EA5" s="151"/>
      <c r="EB5" s="151"/>
      <c r="EC5" s="151"/>
      <c r="ED5" s="151"/>
      <c r="EE5" s="151"/>
      <c r="EF5" s="151"/>
      <c r="EG5" s="151"/>
      <c r="EH5" s="151"/>
      <c r="EI5" s="151"/>
      <c r="EJ5" s="151"/>
      <c r="EK5" s="151"/>
      <c r="EL5" s="151"/>
      <c r="EM5" s="151"/>
      <c r="EN5" s="151"/>
      <c r="EO5" s="151"/>
      <c r="EP5" s="151"/>
      <c r="EQ5" s="151"/>
      <c r="ER5" s="151"/>
      <c r="ES5" s="151"/>
      <c r="ET5" s="151"/>
      <c r="EU5" s="151"/>
      <c r="EV5" s="151"/>
      <c r="EW5" s="151"/>
      <c r="EX5" s="151"/>
      <c r="EY5" s="151"/>
      <c r="EZ5" s="151"/>
      <c r="FA5" s="151"/>
      <c r="FB5" s="151"/>
      <c r="FC5" s="151"/>
      <c r="FD5" s="151"/>
      <c r="FE5" s="151"/>
      <c r="FF5" s="151"/>
      <c r="FG5" s="151"/>
      <c r="FH5" s="151"/>
      <c r="FI5" s="151"/>
      <c r="FJ5" s="151"/>
      <c r="FK5" s="151"/>
      <c r="FL5" s="151"/>
      <c r="FM5" s="151"/>
      <c r="FN5" s="151"/>
      <c r="FO5" s="151"/>
      <c r="FP5" s="151"/>
      <c r="FQ5" s="151"/>
      <c r="FR5" s="151"/>
      <c r="FS5" s="151"/>
      <c r="FT5" s="151"/>
      <c r="FU5" s="151"/>
      <c r="FV5" s="151"/>
      <c r="FW5" s="151"/>
      <c r="FX5" s="151"/>
      <c r="FY5" s="151"/>
      <c r="FZ5" s="151"/>
      <c r="GA5" s="151"/>
      <c r="GB5" s="151"/>
      <c r="GC5" s="151"/>
      <c r="GD5" s="151"/>
      <c r="GE5" s="151"/>
      <c r="GF5" s="151"/>
      <c r="GG5" s="151"/>
      <c r="GH5" s="151"/>
      <c r="GI5" s="151"/>
      <c r="GJ5" s="151"/>
      <c r="GK5" s="151"/>
      <c r="GL5" s="151"/>
      <c r="GM5" s="151"/>
      <c r="GN5" s="151"/>
      <c r="GO5" s="151"/>
      <c r="GP5" s="151"/>
      <c r="GQ5" s="151"/>
      <c r="GR5" s="151"/>
      <c r="GS5" s="151"/>
      <c r="GT5" s="151"/>
      <c r="GU5" s="151"/>
      <c r="GV5" s="151"/>
      <c r="GW5" s="151"/>
      <c r="GX5" s="151"/>
      <c r="GY5" s="151"/>
      <c r="GZ5" s="151"/>
      <c r="HA5" s="151"/>
      <c r="HB5" s="151"/>
      <c r="HC5" s="151"/>
      <c r="HD5" s="151"/>
      <c r="HE5" s="151"/>
      <c r="HF5" s="151"/>
      <c r="HG5" s="151"/>
      <c r="HH5" s="151"/>
      <c r="HI5" s="151"/>
      <c r="HJ5" s="151"/>
      <c r="HK5" s="151"/>
      <c r="HL5" s="151"/>
      <c r="HM5" s="151"/>
      <c r="HN5" s="151"/>
      <c r="HO5" s="151"/>
      <c r="HP5" s="151"/>
      <c r="HQ5" s="151"/>
      <c r="HR5" s="151"/>
      <c r="HS5" s="151"/>
      <c r="HT5" s="151"/>
      <c r="HU5" s="151"/>
      <c r="HV5" s="151"/>
      <c r="HW5" s="151"/>
      <c r="HX5" s="151"/>
      <c r="HY5" s="151"/>
      <c r="HZ5" s="151"/>
      <c r="IA5" s="151"/>
      <c r="IB5" s="151"/>
      <c r="IC5" s="151"/>
      <c r="ID5" s="151"/>
      <c r="IE5" s="151"/>
      <c r="IF5" s="151"/>
      <c r="IG5" s="151"/>
      <c r="IH5" s="151"/>
      <c r="II5" s="151"/>
      <c r="IJ5" s="151"/>
      <c r="IK5" s="151"/>
      <c r="IL5" s="151"/>
      <c r="IM5" s="151"/>
      <c r="IN5" s="151"/>
      <c r="IO5" s="151"/>
      <c r="IP5" s="151"/>
      <c r="IQ5" s="151"/>
      <c r="IR5" s="151"/>
      <c r="IS5" s="151"/>
      <c r="IT5" s="151"/>
      <c r="IU5" s="151"/>
      <c r="IV5" s="151"/>
      <c r="IW5" s="151"/>
      <c r="IX5" s="151"/>
      <c r="IY5" s="151"/>
      <c r="IZ5" s="151"/>
      <c r="JA5" s="151"/>
      <c r="JB5" s="151"/>
      <c r="JC5" s="151"/>
      <c r="JD5" s="151"/>
      <c r="JE5" s="151"/>
      <c r="JF5" s="151"/>
      <c r="JG5" s="151"/>
      <c r="JH5" s="151"/>
      <c r="JI5" s="151"/>
      <c r="JJ5" s="151"/>
    </row>
    <row r="6" spans="1:270" s="87" customFormat="1" ht="25.5" x14ac:dyDescent="0.25">
      <c r="A6" s="495" t="s">
        <v>44</v>
      </c>
      <c r="B6" s="496"/>
      <c r="C6" s="497"/>
      <c r="D6" s="276" t="s">
        <v>74</v>
      </c>
      <c r="E6" s="278">
        <f>E9+E47+E54</f>
        <v>78740.310000000012</v>
      </c>
      <c r="F6" s="272">
        <f>F7+F45</f>
        <v>82458</v>
      </c>
      <c r="G6" s="272">
        <f>G7+G45</f>
        <v>82457.999999999985</v>
      </c>
      <c r="H6" s="272">
        <f>G6/E6*100</f>
        <v>104.72145715453746</v>
      </c>
      <c r="I6" s="271">
        <f>G6/F6*100</f>
        <v>99.999999999999972</v>
      </c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  <c r="DB6" s="151"/>
      <c r="DC6" s="151"/>
      <c r="DD6" s="151"/>
      <c r="DE6" s="151"/>
      <c r="DF6" s="151"/>
      <c r="DG6" s="151"/>
      <c r="DH6" s="151"/>
      <c r="DI6" s="151"/>
      <c r="DJ6" s="151"/>
      <c r="DK6" s="151"/>
      <c r="DL6" s="151"/>
      <c r="DM6" s="151"/>
      <c r="DN6" s="151"/>
      <c r="DO6" s="151"/>
      <c r="DP6" s="151"/>
      <c r="DQ6" s="151"/>
      <c r="DR6" s="151"/>
      <c r="DS6" s="151"/>
      <c r="DT6" s="151"/>
      <c r="DU6" s="151"/>
      <c r="DV6" s="151"/>
      <c r="DW6" s="151"/>
      <c r="DX6" s="151"/>
      <c r="DY6" s="151"/>
      <c r="DZ6" s="151"/>
      <c r="EA6" s="151"/>
      <c r="EB6" s="151"/>
      <c r="EC6" s="151"/>
      <c r="ED6" s="151"/>
      <c r="EE6" s="151"/>
      <c r="EF6" s="151"/>
      <c r="EG6" s="151"/>
      <c r="EH6" s="151"/>
      <c r="EI6" s="151"/>
      <c r="EJ6" s="151"/>
      <c r="EK6" s="151"/>
      <c r="EL6" s="151"/>
      <c r="EM6" s="151"/>
      <c r="EN6" s="151"/>
      <c r="EO6" s="151"/>
      <c r="EP6" s="151"/>
      <c r="EQ6" s="151"/>
      <c r="ER6" s="151"/>
      <c r="ES6" s="151"/>
      <c r="ET6" s="151"/>
      <c r="EU6" s="151"/>
      <c r="EV6" s="151"/>
      <c r="EW6" s="151"/>
      <c r="EX6" s="151"/>
      <c r="EY6" s="151"/>
      <c r="EZ6" s="151"/>
      <c r="FA6" s="151"/>
      <c r="FB6" s="151"/>
      <c r="FC6" s="151"/>
      <c r="FD6" s="151"/>
      <c r="FE6" s="151"/>
      <c r="FF6" s="151"/>
      <c r="FG6" s="151"/>
      <c r="FH6" s="151"/>
      <c r="FI6" s="151"/>
      <c r="FJ6" s="151"/>
      <c r="FK6" s="151"/>
      <c r="FL6" s="151"/>
      <c r="FM6" s="151"/>
      <c r="FN6" s="151"/>
      <c r="FO6" s="151"/>
      <c r="FP6" s="151"/>
      <c r="FQ6" s="151"/>
      <c r="FR6" s="151"/>
      <c r="FS6" s="151"/>
      <c r="FT6" s="151"/>
      <c r="FU6" s="151"/>
      <c r="FV6" s="151"/>
      <c r="FW6" s="151"/>
      <c r="FX6" s="151"/>
      <c r="FY6" s="151"/>
      <c r="FZ6" s="151"/>
      <c r="GA6" s="151"/>
      <c r="GB6" s="151"/>
      <c r="GC6" s="151"/>
      <c r="GD6" s="151"/>
      <c r="GE6" s="151"/>
      <c r="GF6" s="151"/>
      <c r="GG6" s="151"/>
      <c r="GH6" s="151"/>
      <c r="GI6" s="151"/>
      <c r="GJ6" s="151"/>
      <c r="GK6" s="151"/>
      <c r="GL6" s="151"/>
      <c r="GM6" s="151"/>
      <c r="GN6" s="151"/>
      <c r="GO6" s="151"/>
      <c r="GP6" s="151"/>
      <c r="GQ6" s="151"/>
      <c r="GR6" s="151"/>
      <c r="GS6" s="151"/>
      <c r="GT6" s="151"/>
      <c r="GU6" s="151"/>
      <c r="GV6" s="151"/>
      <c r="GW6" s="151"/>
      <c r="GX6" s="151"/>
      <c r="GY6" s="151"/>
      <c r="GZ6" s="151"/>
      <c r="HA6" s="151"/>
      <c r="HB6" s="151"/>
      <c r="HC6" s="151"/>
      <c r="HD6" s="151"/>
      <c r="HE6" s="151"/>
      <c r="HF6" s="151"/>
      <c r="HG6" s="151"/>
      <c r="HH6" s="151"/>
      <c r="HI6" s="151"/>
      <c r="HJ6" s="151"/>
      <c r="HK6" s="151"/>
      <c r="HL6" s="151"/>
      <c r="HM6" s="151"/>
      <c r="HN6" s="151"/>
      <c r="HO6" s="151"/>
      <c r="HP6" s="151"/>
      <c r="HQ6" s="151"/>
      <c r="HR6" s="151"/>
      <c r="HS6" s="151"/>
      <c r="HT6" s="151"/>
      <c r="HU6" s="151"/>
      <c r="HV6" s="151"/>
      <c r="HW6" s="151"/>
      <c r="HX6" s="151"/>
      <c r="HY6" s="151"/>
      <c r="HZ6" s="151"/>
      <c r="IA6" s="151"/>
      <c r="IB6" s="151"/>
      <c r="IC6" s="151"/>
      <c r="ID6" s="151"/>
      <c r="IE6" s="151"/>
      <c r="IF6" s="151"/>
      <c r="IG6" s="151"/>
      <c r="IH6" s="151"/>
      <c r="II6" s="151"/>
      <c r="IJ6" s="151"/>
      <c r="IK6" s="151"/>
      <c r="IL6" s="151"/>
      <c r="IM6" s="151"/>
      <c r="IN6" s="151"/>
      <c r="IO6" s="151"/>
      <c r="IP6" s="151"/>
      <c r="IQ6" s="151"/>
      <c r="IR6" s="151"/>
      <c r="IS6" s="151"/>
      <c r="IT6" s="151"/>
      <c r="IU6" s="151"/>
      <c r="IV6" s="151"/>
      <c r="IW6" s="151"/>
      <c r="IX6" s="151"/>
      <c r="IY6" s="151"/>
      <c r="IZ6" s="151"/>
      <c r="JA6" s="151"/>
      <c r="JB6" s="151"/>
      <c r="JC6" s="151"/>
      <c r="JD6" s="151"/>
      <c r="JE6" s="151"/>
      <c r="JF6" s="151"/>
      <c r="JG6" s="151"/>
      <c r="JH6" s="151"/>
      <c r="JI6" s="151"/>
      <c r="JJ6" s="151"/>
    </row>
    <row r="7" spans="1:270" s="84" customFormat="1" x14ac:dyDescent="0.25">
      <c r="A7" s="498" t="s">
        <v>45</v>
      </c>
      <c r="B7" s="499"/>
      <c r="C7" s="500"/>
      <c r="D7" s="290" t="s">
        <v>21</v>
      </c>
      <c r="E7" s="279">
        <f>E9</f>
        <v>61664.310000000012</v>
      </c>
      <c r="F7" s="251">
        <v>70926</v>
      </c>
      <c r="G7" s="251">
        <f>G9</f>
        <v>70925.999999999985</v>
      </c>
      <c r="H7" s="251">
        <f>G7/E7*100</f>
        <v>115.01953074639117</v>
      </c>
      <c r="I7" s="83">
        <f>G7/F7*100</f>
        <v>99.999999999999972</v>
      </c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1"/>
      <c r="CD7" s="151"/>
      <c r="CE7" s="151"/>
      <c r="CF7" s="151"/>
      <c r="CG7" s="151"/>
      <c r="CH7" s="151"/>
      <c r="CI7" s="151"/>
      <c r="CJ7" s="151"/>
      <c r="CK7" s="151"/>
      <c r="CL7" s="151"/>
      <c r="CM7" s="151"/>
      <c r="CN7" s="151"/>
      <c r="CO7" s="151"/>
      <c r="CP7" s="151"/>
      <c r="CQ7" s="151"/>
      <c r="CR7" s="151"/>
      <c r="CS7" s="151"/>
      <c r="CT7" s="151"/>
      <c r="CU7" s="151"/>
      <c r="CV7" s="151"/>
      <c r="CW7" s="151"/>
      <c r="CX7" s="151"/>
      <c r="CY7" s="151"/>
      <c r="CZ7" s="151"/>
      <c r="DA7" s="151"/>
      <c r="DB7" s="151"/>
      <c r="DC7" s="151"/>
      <c r="DD7" s="151"/>
      <c r="DE7" s="151"/>
      <c r="DF7" s="151"/>
      <c r="DG7" s="151"/>
      <c r="DH7" s="151"/>
      <c r="DI7" s="151"/>
      <c r="DJ7" s="151"/>
      <c r="DK7" s="151"/>
      <c r="DL7" s="151"/>
      <c r="DM7" s="151"/>
      <c r="DN7" s="151"/>
      <c r="DO7" s="151"/>
      <c r="DP7" s="151"/>
      <c r="DQ7" s="151"/>
      <c r="DR7" s="151"/>
      <c r="DS7" s="151"/>
      <c r="DT7" s="151"/>
      <c r="DU7" s="151"/>
      <c r="DV7" s="151"/>
      <c r="DW7" s="151"/>
      <c r="DX7" s="151"/>
      <c r="DY7" s="151"/>
      <c r="DZ7" s="151"/>
      <c r="EA7" s="151"/>
      <c r="EB7" s="151"/>
      <c r="EC7" s="151"/>
      <c r="ED7" s="151"/>
      <c r="EE7" s="151"/>
      <c r="EF7" s="151"/>
      <c r="EG7" s="151"/>
      <c r="EH7" s="151"/>
      <c r="EI7" s="151"/>
      <c r="EJ7" s="151"/>
      <c r="EK7" s="151"/>
      <c r="EL7" s="151"/>
      <c r="EM7" s="151"/>
      <c r="EN7" s="151"/>
      <c r="EO7" s="151"/>
      <c r="EP7" s="151"/>
      <c r="EQ7" s="151"/>
      <c r="ER7" s="151"/>
      <c r="ES7" s="151"/>
      <c r="ET7" s="151"/>
      <c r="EU7" s="151"/>
      <c r="EV7" s="151"/>
      <c r="EW7" s="151"/>
      <c r="EX7" s="151"/>
      <c r="EY7" s="151"/>
      <c r="EZ7" s="151"/>
      <c r="FA7" s="151"/>
      <c r="FB7" s="151"/>
      <c r="FC7" s="151"/>
      <c r="FD7" s="151"/>
      <c r="FE7" s="151"/>
      <c r="FF7" s="151"/>
      <c r="FG7" s="151"/>
      <c r="FH7" s="151"/>
      <c r="FI7" s="151"/>
      <c r="FJ7" s="151"/>
      <c r="FK7" s="151"/>
      <c r="FL7" s="151"/>
      <c r="FM7" s="151"/>
      <c r="FN7" s="151"/>
      <c r="FO7" s="151"/>
      <c r="FP7" s="151"/>
      <c r="FQ7" s="151"/>
      <c r="FR7" s="151"/>
      <c r="FS7" s="151"/>
      <c r="FT7" s="151"/>
      <c r="FU7" s="151"/>
      <c r="FV7" s="151"/>
      <c r="FW7" s="151"/>
      <c r="FX7" s="151"/>
      <c r="FY7" s="151"/>
      <c r="FZ7" s="151"/>
      <c r="GA7" s="151"/>
      <c r="GB7" s="151"/>
      <c r="GC7" s="151"/>
      <c r="GD7" s="151"/>
      <c r="GE7" s="151"/>
      <c r="GF7" s="151"/>
      <c r="GG7" s="151"/>
      <c r="GH7" s="151"/>
      <c r="GI7" s="151"/>
      <c r="GJ7" s="151"/>
      <c r="GK7" s="151"/>
      <c r="GL7" s="151"/>
      <c r="GM7" s="151"/>
      <c r="GN7" s="151"/>
      <c r="GO7" s="151"/>
      <c r="GP7" s="151"/>
      <c r="GQ7" s="151"/>
      <c r="GR7" s="151"/>
      <c r="GS7" s="151"/>
      <c r="GT7" s="151"/>
      <c r="GU7" s="151"/>
      <c r="GV7" s="151"/>
      <c r="GW7" s="151"/>
      <c r="GX7" s="151"/>
      <c r="GY7" s="151"/>
      <c r="GZ7" s="151"/>
      <c r="HA7" s="151"/>
      <c r="HB7" s="151"/>
      <c r="HC7" s="151"/>
      <c r="HD7" s="151"/>
      <c r="HE7" s="151"/>
      <c r="HF7" s="151"/>
      <c r="HG7" s="151"/>
      <c r="HH7" s="151"/>
      <c r="HI7" s="151"/>
      <c r="HJ7" s="151"/>
      <c r="HK7" s="151"/>
      <c r="HL7" s="151"/>
      <c r="HM7" s="151"/>
      <c r="HN7" s="151"/>
      <c r="HO7" s="151"/>
      <c r="HP7" s="151"/>
      <c r="HQ7" s="151"/>
      <c r="HR7" s="151"/>
      <c r="HS7" s="151"/>
      <c r="HT7" s="151"/>
      <c r="HU7" s="151"/>
      <c r="HV7" s="151"/>
      <c r="HW7" s="151"/>
      <c r="HX7" s="151"/>
      <c r="HY7" s="151"/>
      <c r="HZ7" s="151"/>
      <c r="IA7" s="151"/>
      <c r="IB7" s="151"/>
      <c r="IC7" s="151"/>
      <c r="ID7" s="151"/>
      <c r="IE7" s="151"/>
      <c r="IF7" s="151"/>
      <c r="IG7" s="151"/>
      <c r="IH7" s="151"/>
      <c r="II7" s="151"/>
      <c r="IJ7" s="151"/>
      <c r="IK7" s="151"/>
      <c r="IL7" s="151"/>
      <c r="IM7" s="151"/>
      <c r="IN7" s="151"/>
      <c r="IO7" s="151"/>
      <c r="IP7" s="151"/>
      <c r="IQ7" s="151"/>
      <c r="IR7" s="151"/>
      <c r="IS7" s="151"/>
      <c r="IT7" s="151"/>
      <c r="IU7" s="151"/>
      <c r="IV7" s="151"/>
      <c r="IW7" s="151"/>
      <c r="IX7" s="151"/>
      <c r="IY7" s="151"/>
      <c r="IZ7" s="151"/>
      <c r="JA7" s="151"/>
      <c r="JB7" s="151"/>
      <c r="JC7" s="151"/>
      <c r="JD7" s="151"/>
      <c r="JE7" s="151"/>
      <c r="JF7" s="151"/>
      <c r="JG7" s="151"/>
      <c r="JH7" s="151"/>
      <c r="JI7" s="151"/>
      <c r="JJ7" s="151"/>
    </row>
    <row r="8" spans="1:270" x14ac:dyDescent="0.25">
      <c r="A8" s="451" t="s">
        <v>46</v>
      </c>
      <c r="B8" s="452"/>
      <c r="C8" s="453"/>
      <c r="D8" s="40" t="s">
        <v>157</v>
      </c>
      <c r="E8" s="260"/>
      <c r="F8" s="252"/>
      <c r="G8" s="252"/>
      <c r="H8" s="252"/>
      <c r="I8" s="12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  <c r="CC8" s="151"/>
      <c r="CD8" s="151"/>
      <c r="CE8" s="151"/>
      <c r="CF8" s="151"/>
      <c r="CG8" s="151"/>
      <c r="CH8" s="151"/>
      <c r="CI8" s="151"/>
      <c r="CJ8" s="151"/>
      <c r="CK8" s="151"/>
      <c r="CL8" s="151"/>
      <c r="CM8" s="151"/>
      <c r="CN8" s="151"/>
      <c r="CO8" s="151"/>
      <c r="CP8" s="151"/>
      <c r="CQ8" s="151"/>
      <c r="CR8" s="151"/>
      <c r="CS8" s="151"/>
      <c r="CT8" s="151"/>
      <c r="CU8" s="151"/>
      <c r="CV8" s="151"/>
      <c r="CW8" s="151"/>
      <c r="CX8" s="151"/>
      <c r="CY8" s="151"/>
      <c r="CZ8" s="151"/>
      <c r="DA8" s="151"/>
      <c r="DB8" s="151"/>
      <c r="DC8" s="151"/>
      <c r="DD8" s="151"/>
      <c r="DE8" s="151"/>
      <c r="DF8" s="151"/>
      <c r="DG8" s="151"/>
      <c r="DH8" s="151"/>
      <c r="DI8" s="151"/>
      <c r="DJ8" s="151"/>
      <c r="DK8" s="151"/>
      <c r="DL8" s="151"/>
      <c r="DM8" s="151"/>
      <c r="DN8" s="151"/>
      <c r="DO8" s="151"/>
      <c r="DP8" s="151"/>
      <c r="DQ8" s="151"/>
      <c r="DR8" s="151"/>
      <c r="DS8" s="151"/>
      <c r="DT8" s="151"/>
      <c r="DU8" s="151"/>
      <c r="DV8" s="151"/>
      <c r="DW8" s="151"/>
      <c r="DX8" s="151"/>
      <c r="DY8" s="151"/>
      <c r="DZ8" s="151"/>
      <c r="EA8" s="151"/>
      <c r="EB8" s="151"/>
      <c r="EC8" s="151"/>
      <c r="ED8" s="151"/>
      <c r="EE8" s="151"/>
      <c r="EF8" s="151"/>
      <c r="EG8" s="151"/>
      <c r="EH8" s="151"/>
      <c r="EI8" s="151"/>
      <c r="EJ8" s="151"/>
      <c r="EK8" s="151"/>
      <c r="EL8" s="151"/>
      <c r="EM8" s="151"/>
      <c r="EN8" s="151"/>
      <c r="EO8" s="151"/>
      <c r="EP8" s="151"/>
      <c r="EQ8" s="151"/>
      <c r="ER8" s="151"/>
      <c r="ES8" s="151"/>
      <c r="ET8" s="151"/>
      <c r="EU8" s="151"/>
      <c r="EV8" s="151"/>
      <c r="EW8" s="151"/>
      <c r="EX8" s="151"/>
      <c r="EY8" s="151"/>
      <c r="EZ8" s="151"/>
      <c r="FA8" s="151"/>
      <c r="FB8" s="151"/>
      <c r="FC8" s="151"/>
      <c r="FD8" s="151"/>
      <c r="FE8" s="151"/>
      <c r="FF8" s="151"/>
      <c r="FG8" s="151"/>
      <c r="FH8" s="151"/>
      <c r="FI8" s="151"/>
      <c r="FJ8" s="151"/>
      <c r="FK8" s="151"/>
      <c r="FL8" s="151"/>
      <c r="FM8" s="151"/>
      <c r="FN8" s="151"/>
      <c r="FO8" s="151"/>
      <c r="FP8" s="151"/>
      <c r="FQ8" s="151"/>
      <c r="FR8" s="151"/>
      <c r="FS8" s="151"/>
      <c r="FT8" s="151"/>
      <c r="FU8" s="151"/>
      <c r="FV8" s="151"/>
      <c r="FW8" s="151"/>
      <c r="FX8" s="151"/>
      <c r="FY8" s="151"/>
      <c r="FZ8" s="151"/>
      <c r="GA8" s="151"/>
      <c r="GB8" s="151"/>
      <c r="GC8" s="151"/>
      <c r="GD8" s="151"/>
      <c r="GE8" s="151"/>
      <c r="GF8" s="151"/>
      <c r="GG8" s="151"/>
      <c r="GH8" s="151"/>
      <c r="GI8" s="151"/>
      <c r="GJ8" s="151"/>
      <c r="GK8" s="151"/>
      <c r="GL8" s="151"/>
      <c r="GM8" s="151"/>
      <c r="GN8" s="151"/>
      <c r="GO8" s="151"/>
      <c r="GP8" s="151"/>
      <c r="GQ8" s="151"/>
      <c r="GR8" s="151"/>
      <c r="GS8" s="151"/>
      <c r="GT8" s="151"/>
      <c r="GU8" s="151"/>
      <c r="GV8" s="151"/>
      <c r="GW8" s="151"/>
      <c r="GX8" s="151"/>
      <c r="GY8" s="151"/>
      <c r="GZ8" s="151"/>
      <c r="HA8" s="151"/>
      <c r="HB8" s="151"/>
      <c r="HC8" s="151"/>
      <c r="HD8" s="151"/>
      <c r="HE8" s="151"/>
      <c r="HF8" s="151"/>
      <c r="HG8" s="151"/>
      <c r="HH8" s="151"/>
      <c r="HI8" s="151"/>
      <c r="HJ8" s="151"/>
      <c r="HK8" s="151"/>
      <c r="HL8" s="151"/>
      <c r="HM8" s="151"/>
      <c r="HN8" s="151"/>
      <c r="HO8" s="151"/>
      <c r="HP8" s="151"/>
      <c r="HQ8" s="151"/>
      <c r="HR8" s="151"/>
      <c r="HS8" s="151"/>
      <c r="HT8" s="151"/>
      <c r="HU8" s="151"/>
      <c r="HV8" s="151"/>
      <c r="HW8" s="151"/>
      <c r="HX8" s="151"/>
      <c r="HY8" s="151"/>
      <c r="HZ8" s="151"/>
      <c r="IA8" s="151"/>
      <c r="IB8" s="151"/>
      <c r="IC8" s="151"/>
      <c r="ID8" s="151"/>
      <c r="IE8" s="151"/>
      <c r="IF8" s="151"/>
      <c r="IG8" s="151"/>
      <c r="IH8" s="151"/>
      <c r="II8" s="151"/>
      <c r="IJ8" s="151"/>
      <c r="IK8" s="151"/>
      <c r="IL8" s="151"/>
      <c r="IM8" s="151"/>
      <c r="IN8" s="151"/>
      <c r="IO8" s="151"/>
      <c r="IP8" s="151"/>
      <c r="IQ8" s="151"/>
      <c r="IR8" s="151"/>
      <c r="IS8" s="151"/>
      <c r="IT8" s="151"/>
      <c r="IU8" s="151"/>
      <c r="IV8" s="151"/>
      <c r="IW8" s="151"/>
      <c r="IX8" s="151"/>
      <c r="IY8" s="151"/>
      <c r="IZ8" s="151"/>
      <c r="JA8" s="151"/>
      <c r="JB8" s="151"/>
      <c r="JC8" s="151"/>
      <c r="JD8" s="151"/>
      <c r="JE8" s="151"/>
      <c r="JF8" s="151"/>
      <c r="JG8" s="151"/>
      <c r="JH8" s="151"/>
      <c r="JI8" s="151"/>
      <c r="JJ8" s="151"/>
    </row>
    <row r="9" spans="1:270" s="74" customFormat="1" x14ac:dyDescent="0.25">
      <c r="A9" s="492">
        <v>3</v>
      </c>
      <c r="B9" s="493"/>
      <c r="C9" s="494"/>
      <c r="D9" s="70" t="s">
        <v>23</v>
      </c>
      <c r="E9" s="401">
        <f>E10+E40+E42</f>
        <v>61664.310000000012</v>
      </c>
      <c r="F9" s="253">
        <f>F10+F40+F42</f>
        <v>70926</v>
      </c>
      <c r="G9" s="253">
        <f>G10+G40+G42</f>
        <v>70925.999999999985</v>
      </c>
      <c r="H9" s="253">
        <f>G9/E9*100</f>
        <v>115.01953074639117</v>
      </c>
      <c r="I9" s="72">
        <f>G9/F9*100</f>
        <v>99.999999999999972</v>
      </c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1"/>
      <c r="CN9" s="151"/>
      <c r="CO9" s="151"/>
      <c r="CP9" s="151"/>
      <c r="CQ9" s="151"/>
      <c r="CR9" s="151"/>
      <c r="CS9" s="151"/>
      <c r="CT9" s="151"/>
      <c r="CU9" s="151"/>
      <c r="CV9" s="151"/>
      <c r="CW9" s="151"/>
      <c r="CX9" s="151"/>
      <c r="CY9" s="151"/>
      <c r="CZ9" s="151"/>
      <c r="DA9" s="151"/>
      <c r="DB9" s="151"/>
      <c r="DC9" s="151"/>
      <c r="DD9" s="151"/>
      <c r="DE9" s="151"/>
      <c r="DF9" s="151"/>
      <c r="DG9" s="151"/>
      <c r="DH9" s="151"/>
      <c r="DI9" s="151"/>
      <c r="DJ9" s="151"/>
      <c r="DK9" s="151"/>
      <c r="DL9" s="151"/>
      <c r="DM9" s="151"/>
      <c r="DN9" s="151"/>
      <c r="DO9" s="151"/>
      <c r="DP9" s="151"/>
      <c r="DQ9" s="151"/>
      <c r="DR9" s="151"/>
      <c r="DS9" s="151"/>
      <c r="DT9" s="151"/>
      <c r="DU9" s="151"/>
      <c r="DV9" s="151"/>
      <c r="DW9" s="151"/>
      <c r="DX9" s="151"/>
      <c r="DY9" s="151"/>
      <c r="DZ9" s="151"/>
      <c r="EA9" s="151"/>
      <c r="EB9" s="151"/>
      <c r="EC9" s="151"/>
      <c r="ED9" s="151"/>
      <c r="EE9" s="151"/>
      <c r="EF9" s="151"/>
      <c r="EG9" s="151"/>
      <c r="EH9" s="151"/>
      <c r="EI9" s="151"/>
      <c r="EJ9" s="151"/>
      <c r="EK9" s="151"/>
      <c r="EL9" s="151"/>
      <c r="EM9" s="151"/>
      <c r="EN9" s="151"/>
      <c r="EO9" s="151"/>
      <c r="EP9" s="151"/>
      <c r="EQ9" s="151"/>
      <c r="ER9" s="151"/>
      <c r="ES9" s="151"/>
      <c r="ET9" s="151"/>
      <c r="EU9" s="151"/>
      <c r="EV9" s="151"/>
      <c r="EW9" s="151"/>
      <c r="EX9" s="151"/>
      <c r="EY9" s="151"/>
      <c r="EZ9" s="151"/>
      <c r="FA9" s="151"/>
      <c r="FB9" s="151"/>
      <c r="FC9" s="151"/>
      <c r="FD9" s="151"/>
      <c r="FE9" s="151"/>
      <c r="FF9" s="151"/>
      <c r="FG9" s="151"/>
      <c r="FH9" s="151"/>
      <c r="FI9" s="151"/>
      <c r="FJ9" s="151"/>
      <c r="FK9" s="151"/>
      <c r="FL9" s="151"/>
      <c r="FM9" s="151"/>
      <c r="FN9" s="151"/>
      <c r="FO9" s="151"/>
      <c r="FP9" s="151"/>
      <c r="FQ9" s="151"/>
      <c r="FR9" s="151"/>
      <c r="FS9" s="151"/>
      <c r="FT9" s="151"/>
      <c r="FU9" s="151"/>
      <c r="FV9" s="151"/>
      <c r="FW9" s="151"/>
      <c r="FX9" s="151"/>
      <c r="FY9" s="151"/>
      <c r="FZ9" s="151"/>
      <c r="GA9" s="151"/>
      <c r="GB9" s="151"/>
      <c r="GC9" s="151"/>
      <c r="GD9" s="151"/>
      <c r="GE9" s="151"/>
      <c r="GF9" s="151"/>
      <c r="GG9" s="151"/>
      <c r="GH9" s="151"/>
      <c r="GI9" s="151"/>
      <c r="GJ9" s="151"/>
      <c r="GK9" s="151"/>
      <c r="GL9" s="151"/>
      <c r="GM9" s="151"/>
      <c r="GN9" s="151"/>
      <c r="GO9" s="151"/>
      <c r="GP9" s="151"/>
      <c r="GQ9" s="151"/>
      <c r="GR9" s="151"/>
      <c r="GS9" s="151"/>
      <c r="GT9" s="151"/>
      <c r="GU9" s="151"/>
      <c r="GV9" s="151"/>
      <c r="GW9" s="151"/>
      <c r="GX9" s="151"/>
      <c r="GY9" s="151"/>
      <c r="GZ9" s="151"/>
      <c r="HA9" s="151"/>
      <c r="HB9" s="151"/>
      <c r="HC9" s="151"/>
      <c r="HD9" s="151"/>
      <c r="HE9" s="151"/>
      <c r="HF9" s="151"/>
      <c r="HG9" s="151"/>
      <c r="HH9" s="151"/>
      <c r="HI9" s="151"/>
      <c r="HJ9" s="151"/>
      <c r="HK9" s="151"/>
      <c r="HL9" s="151"/>
      <c r="HM9" s="151"/>
      <c r="HN9" s="151"/>
      <c r="HO9" s="151"/>
      <c r="HP9" s="151"/>
      <c r="HQ9" s="151"/>
      <c r="HR9" s="151"/>
      <c r="HS9" s="151"/>
      <c r="HT9" s="151"/>
      <c r="HU9" s="151"/>
      <c r="HV9" s="151"/>
      <c r="HW9" s="151"/>
      <c r="HX9" s="151"/>
      <c r="HY9" s="151"/>
      <c r="HZ9" s="151"/>
      <c r="IA9" s="151"/>
      <c r="IB9" s="151"/>
      <c r="IC9" s="151"/>
      <c r="ID9" s="151"/>
      <c r="IE9" s="151"/>
      <c r="IF9" s="151"/>
      <c r="IG9" s="151"/>
      <c r="IH9" s="151"/>
      <c r="II9" s="151"/>
      <c r="IJ9" s="151"/>
      <c r="IK9" s="151"/>
      <c r="IL9" s="151"/>
      <c r="IM9" s="151"/>
      <c r="IN9" s="151"/>
      <c r="IO9" s="151"/>
      <c r="IP9" s="151"/>
      <c r="IQ9" s="151"/>
      <c r="IR9" s="151"/>
      <c r="IS9" s="151"/>
      <c r="IT9" s="151"/>
      <c r="IU9" s="151"/>
      <c r="IV9" s="151"/>
      <c r="IW9" s="151"/>
      <c r="IX9" s="151"/>
      <c r="IY9" s="151"/>
      <c r="IZ9" s="151"/>
      <c r="JA9" s="151"/>
      <c r="JB9" s="151"/>
      <c r="JC9" s="151"/>
      <c r="JD9" s="151"/>
      <c r="JE9" s="151"/>
      <c r="JF9" s="151"/>
      <c r="JG9" s="151"/>
      <c r="JH9" s="151"/>
      <c r="JI9" s="151"/>
      <c r="JJ9" s="151"/>
    </row>
    <row r="10" spans="1:270" s="75" customFormat="1" x14ac:dyDescent="0.25">
      <c r="A10" s="501">
        <v>32</v>
      </c>
      <c r="B10" s="502"/>
      <c r="C10" s="503"/>
      <c r="D10" s="171" t="s">
        <v>33</v>
      </c>
      <c r="E10" s="281">
        <f>E11+E15+E20+E29</f>
        <v>60914.580000000009</v>
      </c>
      <c r="F10" s="254">
        <f>F11+F15+F20+F29</f>
        <v>68936</v>
      </c>
      <c r="G10" s="254">
        <f>G11+G15+G20+G29</f>
        <v>69705.489999999991</v>
      </c>
      <c r="H10" s="254">
        <f>G10/E10*100</f>
        <v>114.43153675195657</v>
      </c>
      <c r="I10" s="169">
        <f>G10/F10*100</f>
        <v>101.11623824997098</v>
      </c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151"/>
      <c r="CC10" s="151"/>
      <c r="CD10" s="151"/>
      <c r="CE10" s="151"/>
      <c r="CF10" s="151"/>
      <c r="CG10" s="151"/>
      <c r="CH10" s="151"/>
      <c r="CI10" s="151"/>
      <c r="CJ10" s="151"/>
      <c r="CK10" s="151"/>
      <c r="CL10" s="151"/>
      <c r="CM10" s="151"/>
      <c r="CN10" s="151"/>
      <c r="CO10" s="151"/>
      <c r="CP10" s="151"/>
      <c r="CQ10" s="151"/>
      <c r="CR10" s="151"/>
      <c r="CS10" s="151"/>
      <c r="CT10" s="151"/>
      <c r="CU10" s="151"/>
      <c r="CV10" s="151"/>
      <c r="CW10" s="151"/>
      <c r="CX10" s="151"/>
      <c r="CY10" s="151"/>
      <c r="CZ10" s="151"/>
      <c r="DA10" s="151"/>
      <c r="DB10" s="151"/>
      <c r="DC10" s="151"/>
      <c r="DD10" s="151"/>
      <c r="DE10" s="151"/>
      <c r="DF10" s="151"/>
      <c r="DG10" s="151"/>
      <c r="DH10" s="151"/>
      <c r="DI10" s="151"/>
      <c r="DJ10" s="151"/>
      <c r="DK10" s="151"/>
      <c r="DL10" s="151"/>
      <c r="DM10" s="151"/>
      <c r="DN10" s="151"/>
      <c r="DO10" s="151"/>
      <c r="DP10" s="151"/>
      <c r="DQ10" s="151"/>
      <c r="DR10" s="151"/>
      <c r="DS10" s="151"/>
      <c r="DT10" s="151"/>
      <c r="DU10" s="151"/>
      <c r="DV10" s="151"/>
      <c r="DW10" s="151"/>
      <c r="DX10" s="151"/>
      <c r="DY10" s="151"/>
      <c r="DZ10" s="151"/>
      <c r="EA10" s="151"/>
      <c r="EB10" s="151"/>
      <c r="EC10" s="151"/>
      <c r="ED10" s="151"/>
      <c r="EE10" s="151"/>
      <c r="EF10" s="151"/>
      <c r="EG10" s="151"/>
      <c r="EH10" s="151"/>
      <c r="EI10" s="151"/>
      <c r="EJ10" s="151"/>
      <c r="EK10" s="151"/>
      <c r="EL10" s="151"/>
      <c r="EM10" s="151"/>
      <c r="EN10" s="151"/>
      <c r="EO10" s="151"/>
      <c r="EP10" s="151"/>
      <c r="EQ10" s="151"/>
      <c r="ER10" s="151"/>
      <c r="ES10" s="151"/>
      <c r="ET10" s="151"/>
      <c r="EU10" s="151"/>
      <c r="EV10" s="151"/>
      <c r="EW10" s="151"/>
      <c r="EX10" s="151"/>
      <c r="EY10" s="151"/>
      <c r="EZ10" s="151"/>
      <c r="FA10" s="151"/>
      <c r="FB10" s="151"/>
      <c r="FC10" s="151"/>
      <c r="FD10" s="151"/>
      <c r="FE10" s="151"/>
      <c r="FF10" s="151"/>
      <c r="FG10" s="151"/>
      <c r="FH10" s="151"/>
      <c r="FI10" s="151"/>
      <c r="FJ10" s="151"/>
      <c r="FK10" s="151"/>
      <c r="FL10" s="151"/>
      <c r="FM10" s="151"/>
      <c r="FN10" s="151"/>
      <c r="FO10" s="151"/>
      <c r="FP10" s="151"/>
      <c r="FQ10" s="151"/>
      <c r="FR10" s="151"/>
      <c r="FS10" s="151"/>
      <c r="FT10" s="151"/>
      <c r="FU10" s="151"/>
      <c r="FV10" s="151"/>
      <c r="FW10" s="151"/>
      <c r="FX10" s="151"/>
      <c r="FY10" s="151"/>
      <c r="FZ10" s="151"/>
      <c r="GA10" s="151"/>
      <c r="GB10" s="151"/>
      <c r="GC10" s="151"/>
      <c r="GD10" s="151"/>
      <c r="GE10" s="151"/>
      <c r="GF10" s="151"/>
      <c r="GG10" s="151"/>
      <c r="GH10" s="151"/>
      <c r="GI10" s="151"/>
      <c r="GJ10" s="151"/>
      <c r="GK10" s="151"/>
      <c r="GL10" s="151"/>
      <c r="GM10" s="151"/>
      <c r="GN10" s="151"/>
      <c r="GO10" s="151"/>
      <c r="GP10" s="151"/>
      <c r="GQ10" s="151"/>
      <c r="GR10" s="151"/>
      <c r="GS10" s="151"/>
      <c r="GT10" s="151"/>
      <c r="GU10" s="151"/>
      <c r="GV10" s="151"/>
      <c r="GW10" s="151"/>
      <c r="GX10" s="151"/>
      <c r="GY10" s="151"/>
      <c r="GZ10" s="151"/>
      <c r="HA10" s="151"/>
      <c r="HB10" s="151"/>
      <c r="HC10" s="151"/>
      <c r="HD10" s="151"/>
      <c r="HE10" s="151"/>
      <c r="HF10" s="151"/>
      <c r="HG10" s="151"/>
      <c r="HH10" s="151"/>
      <c r="HI10" s="151"/>
      <c r="HJ10" s="151"/>
      <c r="HK10" s="151"/>
      <c r="HL10" s="151"/>
      <c r="HM10" s="151"/>
      <c r="HN10" s="151"/>
      <c r="HO10" s="151"/>
      <c r="HP10" s="151"/>
      <c r="HQ10" s="151"/>
      <c r="HR10" s="151"/>
      <c r="HS10" s="151"/>
      <c r="HT10" s="151"/>
      <c r="HU10" s="151"/>
      <c r="HV10" s="151"/>
      <c r="HW10" s="151"/>
      <c r="HX10" s="151"/>
      <c r="HY10" s="151"/>
      <c r="HZ10" s="151"/>
      <c r="IA10" s="151"/>
      <c r="IB10" s="151"/>
      <c r="IC10" s="151"/>
      <c r="ID10" s="151"/>
      <c r="IE10" s="151"/>
      <c r="IF10" s="151"/>
      <c r="IG10" s="151"/>
      <c r="IH10" s="151"/>
      <c r="II10" s="151"/>
      <c r="IJ10" s="151"/>
      <c r="IK10" s="151"/>
      <c r="IL10" s="151"/>
      <c r="IM10" s="151"/>
      <c r="IN10" s="151"/>
      <c r="IO10" s="151"/>
      <c r="IP10" s="151"/>
      <c r="IQ10" s="151"/>
      <c r="IR10" s="151"/>
      <c r="IS10" s="151"/>
      <c r="IT10" s="151"/>
      <c r="IU10" s="151"/>
      <c r="IV10" s="151"/>
      <c r="IW10" s="151"/>
      <c r="IX10" s="151"/>
      <c r="IY10" s="151"/>
      <c r="IZ10" s="151"/>
      <c r="JA10" s="151"/>
      <c r="JB10" s="151"/>
      <c r="JC10" s="151"/>
      <c r="JD10" s="151"/>
      <c r="JE10" s="151"/>
      <c r="JF10" s="151"/>
      <c r="JG10" s="151"/>
      <c r="JH10" s="151"/>
      <c r="JI10" s="151"/>
      <c r="JJ10" s="151"/>
    </row>
    <row r="11" spans="1:270" s="146" customFormat="1" x14ac:dyDescent="0.25">
      <c r="A11" s="141">
        <v>321</v>
      </c>
      <c r="B11" s="142"/>
      <c r="C11" s="143"/>
      <c r="D11" s="144" t="s">
        <v>47</v>
      </c>
      <c r="E11" s="280">
        <v>2933</v>
      </c>
      <c r="F11" s="255">
        <f>SUM(F12:F14)</f>
        <v>4500</v>
      </c>
      <c r="G11" s="255">
        <f>G12+G13+G14</f>
        <v>7724.81</v>
      </c>
      <c r="H11" s="255">
        <f>G11/E11*100</f>
        <v>263.37572451414934</v>
      </c>
      <c r="I11" s="145">
        <f>G11/F11*100</f>
        <v>171.66244444444445</v>
      </c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170"/>
      <c r="BS11" s="170"/>
      <c r="BT11" s="170"/>
      <c r="BU11" s="170"/>
      <c r="BV11" s="170"/>
      <c r="BW11" s="170"/>
      <c r="BX11" s="170"/>
      <c r="BY11" s="170"/>
      <c r="BZ11" s="170"/>
      <c r="CA11" s="170"/>
      <c r="CB11" s="170"/>
      <c r="CC11" s="170"/>
      <c r="CD11" s="170"/>
      <c r="CE11" s="170"/>
      <c r="CF11" s="170"/>
      <c r="CG11" s="170"/>
      <c r="CH11" s="170"/>
      <c r="CI11" s="170"/>
      <c r="CJ11" s="170"/>
      <c r="CK11" s="170"/>
      <c r="CL11" s="170"/>
      <c r="CM11" s="170"/>
      <c r="CN11" s="170"/>
      <c r="CO11" s="170"/>
      <c r="CP11" s="170"/>
      <c r="CQ11" s="170"/>
      <c r="CR11" s="170"/>
      <c r="CS11" s="170"/>
      <c r="CT11" s="170"/>
      <c r="CU11" s="170"/>
      <c r="CV11" s="170"/>
      <c r="CW11" s="170"/>
      <c r="CX11" s="170"/>
      <c r="CY11" s="170"/>
      <c r="CZ11" s="170"/>
      <c r="DA11" s="170"/>
      <c r="DB11" s="170"/>
      <c r="DC11" s="170"/>
      <c r="DD11" s="170"/>
      <c r="DE11" s="170"/>
      <c r="DF11" s="170"/>
      <c r="DG11" s="170"/>
      <c r="DH11" s="170"/>
      <c r="DI11" s="170"/>
      <c r="DJ11" s="170"/>
      <c r="DK11" s="170"/>
      <c r="DL11" s="170"/>
      <c r="DM11" s="170"/>
      <c r="DN11" s="170"/>
      <c r="DO11" s="170"/>
      <c r="DP11" s="170"/>
      <c r="DQ11" s="170"/>
      <c r="DR11" s="170"/>
      <c r="DS11" s="170"/>
      <c r="DT11" s="170"/>
      <c r="DU11" s="170"/>
      <c r="DV11" s="170"/>
      <c r="DW11" s="170"/>
      <c r="DX11" s="170"/>
      <c r="DY11" s="170"/>
      <c r="DZ11" s="170"/>
      <c r="EA11" s="170"/>
      <c r="EB11" s="170"/>
      <c r="EC11" s="170"/>
      <c r="ED11" s="170"/>
      <c r="EE11" s="170"/>
      <c r="EF11" s="170"/>
      <c r="EG11" s="170"/>
      <c r="EH11" s="170"/>
      <c r="EI11" s="170"/>
      <c r="EJ11" s="170"/>
      <c r="EK11" s="170"/>
      <c r="EL11" s="170"/>
      <c r="EM11" s="170"/>
      <c r="EN11" s="170"/>
      <c r="EO11" s="170"/>
      <c r="EP11" s="170"/>
      <c r="EQ11" s="170"/>
      <c r="ER11" s="170"/>
      <c r="ES11" s="170"/>
      <c r="ET11" s="170"/>
      <c r="EU11" s="170"/>
      <c r="EV11" s="170"/>
      <c r="EW11" s="170"/>
      <c r="EX11" s="170"/>
      <c r="EY11" s="170"/>
      <c r="EZ11" s="170"/>
      <c r="FA11" s="170"/>
      <c r="FB11" s="170"/>
      <c r="FC11" s="170"/>
      <c r="FD11" s="170"/>
      <c r="FE11" s="170"/>
      <c r="FF11" s="170"/>
      <c r="FG11" s="170"/>
      <c r="FH11" s="170"/>
      <c r="FI11" s="170"/>
      <c r="FJ11" s="170"/>
      <c r="FK11" s="170"/>
      <c r="FL11" s="170"/>
      <c r="FM11" s="170"/>
      <c r="FN11" s="170"/>
      <c r="FO11" s="170"/>
      <c r="FP11" s="170"/>
      <c r="FQ11" s="170"/>
      <c r="FR11" s="170"/>
      <c r="FS11" s="170"/>
      <c r="FT11" s="170"/>
      <c r="FU11" s="170"/>
      <c r="FV11" s="170"/>
      <c r="FW11" s="170"/>
      <c r="FX11" s="170"/>
      <c r="FY11" s="170"/>
      <c r="FZ11" s="170"/>
      <c r="GA11" s="170"/>
      <c r="GB11" s="170"/>
      <c r="GC11" s="170"/>
      <c r="GD11" s="170"/>
      <c r="GE11" s="170"/>
      <c r="GF11" s="170"/>
      <c r="GG11" s="170"/>
      <c r="GH11" s="170"/>
      <c r="GI11" s="170"/>
      <c r="GJ11" s="170"/>
      <c r="GK11" s="170"/>
      <c r="GL11" s="170"/>
      <c r="GM11" s="170"/>
      <c r="GN11" s="170"/>
      <c r="GO11" s="170"/>
      <c r="GP11" s="170"/>
      <c r="GQ11" s="170"/>
      <c r="GR11" s="170"/>
      <c r="GS11" s="170"/>
      <c r="GT11" s="170"/>
      <c r="GU11" s="170"/>
      <c r="GV11" s="170"/>
      <c r="GW11" s="170"/>
      <c r="GX11" s="170"/>
      <c r="GY11" s="170"/>
      <c r="GZ11" s="170"/>
      <c r="HA11" s="170"/>
      <c r="HB11" s="170"/>
      <c r="HC11" s="170"/>
      <c r="HD11" s="170"/>
      <c r="HE11" s="170"/>
      <c r="HF11" s="170"/>
      <c r="HG11" s="170"/>
      <c r="HH11" s="170"/>
      <c r="HI11" s="170"/>
      <c r="HJ11" s="170"/>
      <c r="HK11" s="170"/>
      <c r="HL11" s="170"/>
      <c r="HM11" s="170"/>
      <c r="HN11" s="170"/>
      <c r="HO11" s="170"/>
      <c r="HP11" s="170"/>
      <c r="HQ11" s="170"/>
      <c r="HR11" s="170"/>
      <c r="HS11" s="170"/>
      <c r="HT11" s="170"/>
      <c r="HU11" s="170"/>
      <c r="HV11" s="170"/>
      <c r="HW11" s="170"/>
      <c r="HX11" s="170"/>
      <c r="HY11" s="170"/>
      <c r="HZ11" s="170"/>
      <c r="IA11" s="170"/>
      <c r="IB11" s="170"/>
      <c r="IC11" s="170"/>
      <c r="ID11" s="170"/>
      <c r="IE11" s="170"/>
      <c r="IF11" s="170"/>
      <c r="IG11" s="170"/>
      <c r="IH11" s="170"/>
      <c r="II11" s="170"/>
      <c r="IJ11" s="170"/>
      <c r="IK11" s="170"/>
      <c r="IL11" s="170"/>
      <c r="IM11" s="170"/>
      <c r="IN11" s="170"/>
      <c r="IO11" s="170"/>
      <c r="IP11" s="170"/>
      <c r="IQ11" s="170"/>
      <c r="IR11" s="170"/>
      <c r="IS11" s="170"/>
      <c r="IT11" s="170"/>
      <c r="IU11" s="170"/>
      <c r="IV11" s="170"/>
      <c r="IW11" s="170"/>
      <c r="IX11" s="170"/>
      <c r="IY11" s="170"/>
      <c r="IZ11" s="170"/>
      <c r="JA11" s="170"/>
      <c r="JB11" s="170"/>
      <c r="JC11" s="170"/>
      <c r="JD11" s="170"/>
      <c r="JE11" s="170"/>
      <c r="JF11" s="170"/>
      <c r="JG11" s="170"/>
      <c r="JH11" s="170"/>
      <c r="JI11" s="170"/>
      <c r="JJ11" s="170"/>
    </row>
    <row r="12" spans="1:270" x14ac:dyDescent="0.25">
      <c r="A12" s="448">
        <v>3211</v>
      </c>
      <c r="B12" s="449"/>
      <c r="C12" s="450"/>
      <c r="D12" s="46" t="s">
        <v>48</v>
      </c>
      <c r="E12" s="398">
        <v>2145.87</v>
      </c>
      <c r="F12" s="418">
        <v>3500</v>
      </c>
      <c r="G12" s="399">
        <v>5182.8100000000004</v>
      </c>
      <c r="H12" s="399"/>
      <c r="I12" s="12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  <c r="BR12" s="151"/>
      <c r="BS12" s="151"/>
      <c r="BT12" s="151"/>
      <c r="BU12" s="151"/>
      <c r="BV12" s="151"/>
      <c r="BW12" s="151"/>
      <c r="BX12" s="151"/>
      <c r="BY12" s="151"/>
      <c r="BZ12" s="151"/>
      <c r="CA12" s="151"/>
      <c r="CB12" s="151"/>
      <c r="CC12" s="151"/>
      <c r="CD12" s="151"/>
      <c r="CE12" s="151"/>
      <c r="CF12" s="151"/>
      <c r="CG12" s="151"/>
      <c r="CH12" s="151"/>
      <c r="CI12" s="151"/>
      <c r="CJ12" s="151"/>
      <c r="CK12" s="151"/>
      <c r="CL12" s="151"/>
      <c r="CM12" s="151"/>
      <c r="CN12" s="151"/>
      <c r="CO12" s="151"/>
      <c r="CP12" s="151"/>
      <c r="CQ12" s="151"/>
      <c r="CR12" s="151"/>
      <c r="CS12" s="151"/>
      <c r="CT12" s="151"/>
      <c r="CU12" s="151"/>
      <c r="CV12" s="151"/>
      <c r="CW12" s="151"/>
      <c r="CX12" s="151"/>
      <c r="CY12" s="151"/>
      <c r="CZ12" s="151"/>
      <c r="DA12" s="151"/>
      <c r="DB12" s="151"/>
      <c r="DC12" s="151"/>
      <c r="DD12" s="151"/>
      <c r="DE12" s="151"/>
      <c r="DF12" s="151"/>
      <c r="DG12" s="151"/>
      <c r="DH12" s="151"/>
      <c r="DI12" s="151"/>
      <c r="DJ12" s="151"/>
      <c r="DK12" s="151"/>
      <c r="DL12" s="151"/>
      <c r="DM12" s="151"/>
      <c r="DN12" s="151"/>
      <c r="DO12" s="151"/>
      <c r="DP12" s="151"/>
      <c r="DQ12" s="151"/>
      <c r="DR12" s="151"/>
      <c r="DS12" s="151"/>
      <c r="DT12" s="151"/>
      <c r="DU12" s="151"/>
      <c r="DV12" s="151"/>
      <c r="DW12" s="151"/>
      <c r="DX12" s="151"/>
      <c r="DY12" s="151"/>
      <c r="DZ12" s="151"/>
      <c r="EA12" s="151"/>
      <c r="EB12" s="151"/>
      <c r="EC12" s="151"/>
      <c r="ED12" s="151"/>
      <c r="EE12" s="151"/>
      <c r="EF12" s="151"/>
      <c r="EG12" s="151"/>
      <c r="EH12" s="151"/>
      <c r="EI12" s="151"/>
      <c r="EJ12" s="151"/>
      <c r="EK12" s="151"/>
      <c r="EL12" s="151"/>
      <c r="EM12" s="151"/>
      <c r="EN12" s="151"/>
      <c r="EO12" s="151"/>
      <c r="EP12" s="151"/>
      <c r="EQ12" s="151"/>
      <c r="ER12" s="151"/>
      <c r="ES12" s="151"/>
      <c r="ET12" s="151"/>
      <c r="EU12" s="151"/>
      <c r="EV12" s="151"/>
      <c r="EW12" s="151"/>
      <c r="EX12" s="151"/>
      <c r="EY12" s="151"/>
      <c r="EZ12" s="151"/>
      <c r="FA12" s="151"/>
      <c r="FB12" s="151"/>
      <c r="FC12" s="151"/>
      <c r="FD12" s="151"/>
      <c r="FE12" s="151"/>
      <c r="FF12" s="151"/>
      <c r="FG12" s="151"/>
      <c r="FH12" s="151"/>
      <c r="FI12" s="151"/>
      <c r="FJ12" s="151"/>
      <c r="FK12" s="151"/>
      <c r="FL12" s="151"/>
      <c r="FM12" s="151"/>
      <c r="FN12" s="151"/>
      <c r="FO12" s="151"/>
      <c r="FP12" s="151"/>
      <c r="FQ12" s="151"/>
      <c r="FR12" s="151"/>
      <c r="FS12" s="151"/>
      <c r="FT12" s="151"/>
      <c r="FU12" s="151"/>
      <c r="FV12" s="151"/>
      <c r="FW12" s="151"/>
      <c r="FX12" s="151"/>
      <c r="FY12" s="151"/>
      <c r="FZ12" s="151"/>
      <c r="GA12" s="151"/>
      <c r="GB12" s="151"/>
      <c r="GC12" s="151"/>
      <c r="GD12" s="151"/>
      <c r="GE12" s="151"/>
      <c r="GF12" s="151"/>
      <c r="GG12" s="151"/>
      <c r="GH12" s="151"/>
      <c r="GI12" s="151"/>
      <c r="GJ12" s="151"/>
      <c r="GK12" s="151"/>
      <c r="GL12" s="151"/>
      <c r="GM12" s="151"/>
      <c r="GN12" s="151"/>
      <c r="GO12" s="151"/>
      <c r="GP12" s="151"/>
      <c r="GQ12" s="151"/>
      <c r="GR12" s="151"/>
      <c r="GS12" s="151"/>
      <c r="GT12" s="151"/>
      <c r="GU12" s="151"/>
      <c r="GV12" s="151"/>
      <c r="GW12" s="151"/>
      <c r="GX12" s="151"/>
      <c r="GY12" s="151"/>
      <c r="GZ12" s="151"/>
      <c r="HA12" s="151"/>
      <c r="HB12" s="151"/>
      <c r="HC12" s="151"/>
      <c r="HD12" s="151"/>
      <c r="HE12" s="151"/>
      <c r="HF12" s="151"/>
      <c r="HG12" s="151"/>
      <c r="HH12" s="151"/>
      <c r="HI12" s="151"/>
      <c r="HJ12" s="151"/>
      <c r="HK12" s="151"/>
      <c r="HL12" s="151"/>
      <c r="HM12" s="151"/>
      <c r="HN12" s="151"/>
      <c r="HO12" s="151"/>
      <c r="HP12" s="151"/>
      <c r="HQ12" s="151"/>
      <c r="HR12" s="151"/>
      <c r="HS12" s="151"/>
      <c r="HT12" s="151"/>
      <c r="HU12" s="151"/>
      <c r="HV12" s="151"/>
      <c r="HW12" s="151"/>
      <c r="HX12" s="151"/>
      <c r="HY12" s="151"/>
      <c r="HZ12" s="151"/>
      <c r="IA12" s="151"/>
      <c r="IB12" s="151"/>
      <c r="IC12" s="151"/>
      <c r="ID12" s="151"/>
      <c r="IE12" s="151"/>
      <c r="IF12" s="151"/>
      <c r="IG12" s="151"/>
      <c r="IH12" s="151"/>
      <c r="II12" s="151"/>
      <c r="IJ12" s="151"/>
      <c r="IK12" s="151"/>
      <c r="IL12" s="151"/>
      <c r="IM12" s="151"/>
      <c r="IN12" s="151"/>
      <c r="IO12" s="151"/>
      <c r="IP12" s="151"/>
      <c r="IQ12" s="151"/>
      <c r="IR12" s="151"/>
      <c r="IS12" s="151"/>
      <c r="IT12" s="151"/>
      <c r="IU12" s="151"/>
      <c r="IV12" s="151"/>
      <c r="IW12" s="151"/>
      <c r="IX12" s="151"/>
      <c r="IY12" s="151"/>
      <c r="IZ12" s="151"/>
      <c r="JA12" s="151"/>
      <c r="JB12" s="151"/>
      <c r="JC12" s="151"/>
      <c r="JD12" s="151"/>
      <c r="JE12" s="151"/>
      <c r="JF12" s="151"/>
      <c r="JG12" s="151"/>
      <c r="JH12" s="151"/>
      <c r="JI12" s="151"/>
      <c r="JJ12" s="151"/>
    </row>
    <row r="13" spans="1:270" x14ac:dyDescent="0.25">
      <c r="A13" s="237">
        <v>3213</v>
      </c>
      <c r="B13" s="232"/>
      <c r="C13" s="238"/>
      <c r="D13" s="46" t="s">
        <v>49</v>
      </c>
      <c r="E13" s="398">
        <v>786.55</v>
      </c>
      <c r="F13" s="418">
        <v>800</v>
      </c>
      <c r="G13" s="399">
        <v>2364.5</v>
      </c>
      <c r="H13" s="399"/>
      <c r="I13" s="12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  <c r="BR13" s="151"/>
      <c r="BS13" s="151"/>
      <c r="BT13" s="151"/>
      <c r="BU13" s="151"/>
      <c r="BV13" s="151"/>
      <c r="BW13" s="151"/>
      <c r="BX13" s="151"/>
      <c r="BY13" s="151"/>
      <c r="BZ13" s="151"/>
      <c r="CA13" s="151"/>
      <c r="CB13" s="151"/>
      <c r="CC13" s="151"/>
      <c r="CD13" s="151"/>
      <c r="CE13" s="151"/>
      <c r="CF13" s="151"/>
      <c r="CG13" s="151"/>
      <c r="CH13" s="151"/>
      <c r="CI13" s="151"/>
      <c r="CJ13" s="151"/>
      <c r="CK13" s="151"/>
      <c r="CL13" s="151"/>
      <c r="CM13" s="151"/>
      <c r="CN13" s="151"/>
      <c r="CO13" s="151"/>
      <c r="CP13" s="151"/>
      <c r="CQ13" s="151"/>
      <c r="CR13" s="151"/>
      <c r="CS13" s="151"/>
      <c r="CT13" s="151"/>
      <c r="CU13" s="151"/>
      <c r="CV13" s="151"/>
      <c r="CW13" s="151"/>
      <c r="CX13" s="151"/>
      <c r="CY13" s="151"/>
      <c r="CZ13" s="151"/>
      <c r="DA13" s="151"/>
      <c r="DB13" s="151"/>
      <c r="DC13" s="151"/>
      <c r="DD13" s="151"/>
      <c r="DE13" s="151"/>
      <c r="DF13" s="151"/>
      <c r="DG13" s="151"/>
      <c r="DH13" s="151"/>
      <c r="DI13" s="151"/>
      <c r="DJ13" s="151"/>
      <c r="DK13" s="151"/>
      <c r="DL13" s="151"/>
      <c r="DM13" s="151"/>
      <c r="DN13" s="151"/>
      <c r="DO13" s="151"/>
      <c r="DP13" s="151"/>
      <c r="DQ13" s="151"/>
      <c r="DR13" s="151"/>
      <c r="DS13" s="151"/>
      <c r="DT13" s="151"/>
      <c r="DU13" s="151"/>
      <c r="DV13" s="151"/>
      <c r="DW13" s="151"/>
      <c r="DX13" s="151"/>
      <c r="DY13" s="151"/>
      <c r="DZ13" s="151"/>
      <c r="EA13" s="151"/>
      <c r="EB13" s="151"/>
      <c r="EC13" s="151"/>
      <c r="ED13" s="151"/>
      <c r="EE13" s="151"/>
      <c r="EF13" s="151"/>
      <c r="EG13" s="151"/>
      <c r="EH13" s="151"/>
      <c r="EI13" s="151"/>
      <c r="EJ13" s="151"/>
      <c r="EK13" s="151"/>
      <c r="EL13" s="151"/>
      <c r="EM13" s="151"/>
      <c r="EN13" s="151"/>
      <c r="EO13" s="151"/>
      <c r="EP13" s="151"/>
      <c r="EQ13" s="151"/>
      <c r="ER13" s="151"/>
      <c r="ES13" s="151"/>
      <c r="ET13" s="151"/>
      <c r="EU13" s="151"/>
      <c r="EV13" s="151"/>
      <c r="EW13" s="151"/>
      <c r="EX13" s="151"/>
      <c r="EY13" s="151"/>
      <c r="EZ13" s="151"/>
      <c r="FA13" s="151"/>
      <c r="FB13" s="151"/>
      <c r="FC13" s="151"/>
      <c r="FD13" s="151"/>
      <c r="FE13" s="151"/>
      <c r="FF13" s="151"/>
      <c r="FG13" s="151"/>
      <c r="FH13" s="151"/>
      <c r="FI13" s="151"/>
      <c r="FJ13" s="151"/>
      <c r="FK13" s="151"/>
      <c r="FL13" s="151"/>
      <c r="FM13" s="151"/>
      <c r="FN13" s="151"/>
      <c r="FO13" s="151"/>
      <c r="FP13" s="151"/>
      <c r="FQ13" s="151"/>
      <c r="FR13" s="151"/>
      <c r="FS13" s="151"/>
      <c r="FT13" s="151"/>
      <c r="FU13" s="151"/>
      <c r="FV13" s="151"/>
      <c r="FW13" s="151"/>
      <c r="FX13" s="151"/>
      <c r="FY13" s="151"/>
      <c r="FZ13" s="151"/>
      <c r="GA13" s="151"/>
      <c r="GB13" s="151"/>
      <c r="GC13" s="151"/>
      <c r="GD13" s="151"/>
      <c r="GE13" s="151"/>
      <c r="GF13" s="151"/>
      <c r="GG13" s="151"/>
      <c r="GH13" s="151"/>
      <c r="GI13" s="151"/>
      <c r="GJ13" s="151"/>
      <c r="GK13" s="151"/>
      <c r="GL13" s="151"/>
      <c r="GM13" s="151"/>
      <c r="GN13" s="151"/>
      <c r="GO13" s="151"/>
      <c r="GP13" s="151"/>
      <c r="GQ13" s="151"/>
      <c r="GR13" s="151"/>
      <c r="GS13" s="151"/>
      <c r="GT13" s="151"/>
      <c r="GU13" s="151"/>
      <c r="GV13" s="151"/>
      <c r="GW13" s="151"/>
      <c r="GX13" s="151"/>
      <c r="GY13" s="151"/>
      <c r="GZ13" s="151"/>
      <c r="HA13" s="151"/>
      <c r="HB13" s="151"/>
      <c r="HC13" s="151"/>
      <c r="HD13" s="151"/>
      <c r="HE13" s="151"/>
      <c r="HF13" s="151"/>
      <c r="HG13" s="151"/>
      <c r="HH13" s="151"/>
      <c r="HI13" s="151"/>
      <c r="HJ13" s="151"/>
      <c r="HK13" s="151"/>
      <c r="HL13" s="151"/>
      <c r="HM13" s="151"/>
      <c r="HN13" s="151"/>
      <c r="HO13" s="151"/>
      <c r="HP13" s="151"/>
      <c r="HQ13" s="151"/>
      <c r="HR13" s="151"/>
      <c r="HS13" s="151"/>
      <c r="HT13" s="151"/>
      <c r="HU13" s="151"/>
      <c r="HV13" s="151"/>
      <c r="HW13" s="151"/>
      <c r="HX13" s="151"/>
      <c r="HY13" s="151"/>
      <c r="HZ13" s="151"/>
      <c r="IA13" s="151"/>
      <c r="IB13" s="151"/>
      <c r="IC13" s="151"/>
      <c r="ID13" s="151"/>
      <c r="IE13" s="151"/>
      <c r="IF13" s="151"/>
      <c r="IG13" s="151"/>
      <c r="IH13" s="151"/>
      <c r="II13" s="151"/>
      <c r="IJ13" s="151"/>
      <c r="IK13" s="151"/>
      <c r="IL13" s="151"/>
      <c r="IM13" s="151"/>
      <c r="IN13" s="151"/>
      <c r="IO13" s="151"/>
      <c r="IP13" s="151"/>
      <c r="IQ13" s="151"/>
      <c r="IR13" s="151"/>
      <c r="IS13" s="151"/>
      <c r="IT13" s="151"/>
      <c r="IU13" s="151"/>
      <c r="IV13" s="151"/>
      <c r="IW13" s="151"/>
      <c r="IX13" s="151"/>
      <c r="IY13" s="151"/>
      <c r="IZ13" s="151"/>
      <c r="JA13" s="151"/>
      <c r="JB13" s="151"/>
      <c r="JC13" s="151"/>
      <c r="JD13" s="151"/>
      <c r="JE13" s="151"/>
      <c r="JF13" s="151"/>
      <c r="JG13" s="151"/>
      <c r="JH13" s="151"/>
      <c r="JI13" s="151"/>
      <c r="JJ13" s="151"/>
    </row>
    <row r="14" spans="1:270" ht="14.25" customHeight="1" x14ac:dyDescent="0.25">
      <c r="A14" s="237">
        <v>3214</v>
      </c>
      <c r="B14" s="232"/>
      <c r="C14" s="238"/>
      <c r="D14" s="46" t="s">
        <v>50</v>
      </c>
      <c r="E14" s="398">
        <v>0</v>
      </c>
      <c r="F14" s="418">
        <v>200</v>
      </c>
      <c r="G14" s="399">
        <v>177.5</v>
      </c>
      <c r="H14" s="399"/>
      <c r="I14" s="12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  <c r="BR14" s="151"/>
      <c r="BS14" s="151"/>
      <c r="BT14" s="151"/>
      <c r="BU14" s="151"/>
      <c r="BV14" s="151"/>
      <c r="BW14" s="151"/>
      <c r="BX14" s="151"/>
      <c r="BY14" s="151"/>
      <c r="BZ14" s="151"/>
      <c r="CA14" s="151"/>
      <c r="CB14" s="151"/>
      <c r="CC14" s="151"/>
      <c r="CD14" s="151"/>
      <c r="CE14" s="151"/>
      <c r="CF14" s="151"/>
      <c r="CG14" s="151"/>
      <c r="CH14" s="151"/>
      <c r="CI14" s="151"/>
      <c r="CJ14" s="151"/>
      <c r="CK14" s="151"/>
      <c r="CL14" s="151"/>
      <c r="CM14" s="151"/>
      <c r="CN14" s="151"/>
      <c r="CO14" s="151"/>
      <c r="CP14" s="151"/>
      <c r="CQ14" s="151"/>
      <c r="CR14" s="151"/>
      <c r="CS14" s="151"/>
      <c r="CT14" s="151"/>
      <c r="CU14" s="151"/>
      <c r="CV14" s="151"/>
      <c r="CW14" s="151"/>
      <c r="CX14" s="151"/>
      <c r="CY14" s="151"/>
      <c r="CZ14" s="151"/>
      <c r="DA14" s="151"/>
      <c r="DB14" s="151"/>
      <c r="DC14" s="151"/>
      <c r="DD14" s="151"/>
      <c r="DE14" s="151"/>
      <c r="DF14" s="151"/>
      <c r="DG14" s="151"/>
      <c r="DH14" s="151"/>
      <c r="DI14" s="151"/>
      <c r="DJ14" s="151"/>
      <c r="DK14" s="151"/>
      <c r="DL14" s="151"/>
      <c r="DM14" s="151"/>
      <c r="DN14" s="151"/>
      <c r="DO14" s="151"/>
      <c r="DP14" s="151"/>
      <c r="DQ14" s="151"/>
      <c r="DR14" s="151"/>
      <c r="DS14" s="151"/>
      <c r="DT14" s="151"/>
      <c r="DU14" s="151"/>
      <c r="DV14" s="151"/>
      <c r="DW14" s="151"/>
      <c r="DX14" s="151"/>
      <c r="DY14" s="151"/>
      <c r="DZ14" s="151"/>
      <c r="EA14" s="151"/>
      <c r="EB14" s="151"/>
      <c r="EC14" s="151"/>
      <c r="ED14" s="151"/>
      <c r="EE14" s="151"/>
      <c r="EF14" s="151"/>
      <c r="EG14" s="151"/>
      <c r="EH14" s="151"/>
      <c r="EI14" s="151"/>
      <c r="EJ14" s="151"/>
      <c r="EK14" s="151"/>
      <c r="EL14" s="151"/>
      <c r="EM14" s="151"/>
      <c r="EN14" s="151"/>
      <c r="EO14" s="151"/>
      <c r="EP14" s="151"/>
      <c r="EQ14" s="151"/>
      <c r="ER14" s="151"/>
      <c r="ES14" s="151"/>
      <c r="ET14" s="151"/>
      <c r="EU14" s="151"/>
      <c r="EV14" s="151"/>
      <c r="EW14" s="151"/>
      <c r="EX14" s="151"/>
      <c r="EY14" s="151"/>
      <c r="EZ14" s="151"/>
      <c r="FA14" s="151"/>
      <c r="FB14" s="151"/>
      <c r="FC14" s="151"/>
      <c r="FD14" s="151"/>
      <c r="FE14" s="151"/>
      <c r="FF14" s="151"/>
      <c r="FG14" s="151"/>
      <c r="FH14" s="151"/>
      <c r="FI14" s="151"/>
      <c r="FJ14" s="151"/>
      <c r="FK14" s="151"/>
      <c r="FL14" s="151"/>
      <c r="FM14" s="151"/>
      <c r="FN14" s="151"/>
      <c r="FO14" s="151"/>
      <c r="FP14" s="151"/>
      <c r="FQ14" s="151"/>
      <c r="FR14" s="151"/>
      <c r="FS14" s="151"/>
      <c r="FT14" s="151"/>
      <c r="FU14" s="151"/>
      <c r="FV14" s="151"/>
      <c r="FW14" s="151"/>
      <c r="FX14" s="151"/>
      <c r="FY14" s="151"/>
      <c r="FZ14" s="151"/>
      <c r="GA14" s="151"/>
      <c r="GB14" s="151"/>
      <c r="GC14" s="151"/>
      <c r="GD14" s="151"/>
      <c r="GE14" s="151"/>
      <c r="GF14" s="151"/>
      <c r="GG14" s="151"/>
      <c r="GH14" s="151"/>
      <c r="GI14" s="151"/>
      <c r="GJ14" s="151"/>
      <c r="GK14" s="151"/>
      <c r="GL14" s="151"/>
      <c r="GM14" s="151"/>
      <c r="GN14" s="151"/>
      <c r="GO14" s="151"/>
      <c r="GP14" s="151"/>
      <c r="GQ14" s="151"/>
      <c r="GR14" s="151"/>
      <c r="GS14" s="151"/>
      <c r="GT14" s="151"/>
      <c r="GU14" s="151"/>
      <c r="GV14" s="151"/>
      <c r="GW14" s="151"/>
      <c r="GX14" s="151"/>
      <c r="GY14" s="151"/>
      <c r="GZ14" s="151"/>
      <c r="HA14" s="151"/>
      <c r="HB14" s="151"/>
      <c r="HC14" s="151"/>
      <c r="HD14" s="151"/>
      <c r="HE14" s="151"/>
      <c r="HF14" s="151"/>
      <c r="HG14" s="151"/>
      <c r="HH14" s="151"/>
      <c r="HI14" s="151"/>
      <c r="HJ14" s="151"/>
      <c r="HK14" s="151"/>
      <c r="HL14" s="151"/>
      <c r="HM14" s="151"/>
      <c r="HN14" s="151"/>
      <c r="HO14" s="151"/>
      <c r="HP14" s="151"/>
      <c r="HQ14" s="151"/>
      <c r="HR14" s="151"/>
      <c r="HS14" s="151"/>
      <c r="HT14" s="151"/>
      <c r="HU14" s="151"/>
      <c r="HV14" s="151"/>
      <c r="HW14" s="151"/>
      <c r="HX14" s="151"/>
      <c r="HY14" s="151"/>
      <c r="HZ14" s="151"/>
      <c r="IA14" s="151"/>
      <c r="IB14" s="151"/>
      <c r="IC14" s="151"/>
      <c r="ID14" s="151"/>
      <c r="IE14" s="151"/>
      <c r="IF14" s="151"/>
      <c r="IG14" s="151"/>
      <c r="IH14" s="151"/>
      <c r="II14" s="151"/>
      <c r="IJ14" s="151"/>
      <c r="IK14" s="151"/>
      <c r="IL14" s="151"/>
      <c r="IM14" s="151"/>
      <c r="IN14" s="151"/>
      <c r="IO14" s="151"/>
      <c r="IP14" s="151"/>
      <c r="IQ14" s="151"/>
      <c r="IR14" s="151"/>
      <c r="IS14" s="151"/>
      <c r="IT14" s="151"/>
      <c r="IU14" s="151"/>
      <c r="IV14" s="151"/>
      <c r="IW14" s="151"/>
      <c r="IX14" s="151"/>
      <c r="IY14" s="151"/>
      <c r="IZ14" s="151"/>
      <c r="JA14" s="151"/>
      <c r="JB14" s="151"/>
      <c r="JC14" s="151"/>
      <c r="JD14" s="151"/>
      <c r="JE14" s="151"/>
      <c r="JF14" s="151"/>
      <c r="JG14" s="151"/>
      <c r="JH14" s="151"/>
      <c r="JI14" s="151"/>
      <c r="JJ14" s="151"/>
    </row>
    <row r="15" spans="1:270" s="118" customFormat="1" x14ac:dyDescent="0.25">
      <c r="A15" s="124"/>
      <c r="B15" s="125">
        <v>322</v>
      </c>
      <c r="C15" s="130"/>
      <c r="D15" s="114" t="s">
        <v>51</v>
      </c>
      <c r="E15" s="280">
        <f>E16+E17+E18+E19</f>
        <v>34155.69000000001</v>
      </c>
      <c r="F15" s="256">
        <f>SUM(F16:F19)</f>
        <v>38890</v>
      </c>
      <c r="G15" s="256">
        <f>G16+G17+G18+G19</f>
        <v>32971.269999999997</v>
      </c>
      <c r="H15" s="255">
        <f>G15/E15*100</f>
        <v>96.532290813038728</v>
      </c>
      <c r="I15" s="145">
        <f>G15/F15*100</f>
        <v>84.780843404474155</v>
      </c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  <c r="BZ15" s="151"/>
      <c r="CA15" s="151"/>
      <c r="CB15" s="151"/>
      <c r="CC15" s="151"/>
      <c r="CD15" s="151"/>
      <c r="CE15" s="151"/>
      <c r="CF15" s="151"/>
      <c r="CG15" s="151"/>
      <c r="CH15" s="151"/>
      <c r="CI15" s="151"/>
      <c r="CJ15" s="151"/>
      <c r="CK15" s="151"/>
      <c r="CL15" s="151"/>
      <c r="CM15" s="151"/>
      <c r="CN15" s="151"/>
      <c r="CO15" s="151"/>
      <c r="CP15" s="151"/>
      <c r="CQ15" s="151"/>
      <c r="CR15" s="151"/>
      <c r="CS15" s="151"/>
      <c r="CT15" s="151"/>
      <c r="CU15" s="151"/>
      <c r="CV15" s="151"/>
      <c r="CW15" s="151"/>
      <c r="CX15" s="151"/>
      <c r="CY15" s="151"/>
      <c r="CZ15" s="151"/>
      <c r="DA15" s="151"/>
      <c r="DB15" s="151"/>
      <c r="DC15" s="151"/>
      <c r="DD15" s="151"/>
      <c r="DE15" s="151"/>
      <c r="DF15" s="151"/>
      <c r="DG15" s="151"/>
      <c r="DH15" s="151"/>
      <c r="DI15" s="151"/>
      <c r="DJ15" s="151"/>
      <c r="DK15" s="151"/>
      <c r="DL15" s="151"/>
      <c r="DM15" s="151"/>
      <c r="DN15" s="151"/>
      <c r="DO15" s="151"/>
      <c r="DP15" s="151"/>
      <c r="DQ15" s="151"/>
      <c r="DR15" s="151"/>
      <c r="DS15" s="151"/>
      <c r="DT15" s="151"/>
      <c r="DU15" s="151"/>
      <c r="DV15" s="151"/>
      <c r="DW15" s="151"/>
      <c r="DX15" s="151"/>
      <c r="DY15" s="151"/>
      <c r="DZ15" s="151"/>
      <c r="EA15" s="151"/>
      <c r="EB15" s="151"/>
      <c r="EC15" s="151"/>
      <c r="ED15" s="151"/>
      <c r="EE15" s="151"/>
      <c r="EF15" s="151"/>
      <c r="EG15" s="151"/>
      <c r="EH15" s="151"/>
      <c r="EI15" s="151"/>
      <c r="EJ15" s="151"/>
      <c r="EK15" s="151"/>
      <c r="EL15" s="151"/>
      <c r="EM15" s="151"/>
      <c r="EN15" s="151"/>
      <c r="EO15" s="151"/>
      <c r="EP15" s="151"/>
      <c r="EQ15" s="151"/>
      <c r="ER15" s="151"/>
      <c r="ES15" s="151"/>
      <c r="ET15" s="151"/>
      <c r="EU15" s="151"/>
      <c r="EV15" s="151"/>
      <c r="EW15" s="151"/>
      <c r="EX15" s="151"/>
      <c r="EY15" s="151"/>
      <c r="EZ15" s="151"/>
      <c r="FA15" s="151"/>
      <c r="FB15" s="151"/>
      <c r="FC15" s="151"/>
      <c r="FD15" s="151"/>
      <c r="FE15" s="151"/>
      <c r="FF15" s="151"/>
      <c r="FG15" s="151"/>
      <c r="FH15" s="151"/>
      <c r="FI15" s="151"/>
      <c r="FJ15" s="151"/>
      <c r="FK15" s="151"/>
      <c r="FL15" s="151"/>
      <c r="FM15" s="151"/>
      <c r="FN15" s="151"/>
      <c r="FO15" s="151"/>
      <c r="FP15" s="151"/>
      <c r="FQ15" s="151"/>
      <c r="FR15" s="151"/>
      <c r="FS15" s="151"/>
      <c r="FT15" s="151"/>
      <c r="FU15" s="151"/>
      <c r="FV15" s="151"/>
      <c r="FW15" s="151"/>
      <c r="FX15" s="151"/>
      <c r="FY15" s="151"/>
      <c r="FZ15" s="151"/>
      <c r="GA15" s="151"/>
      <c r="GB15" s="151"/>
      <c r="GC15" s="151"/>
      <c r="GD15" s="151"/>
      <c r="GE15" s="151"/>
      <c r="GF15" s="151"/>
      <c r="GG15" s="151"/>
      <c r="GH15" s="151"/>
      <c r="GI15" s="151"/>
      <c r="GJ15" s="151"/>
      <c r="GK15" s="151"/>
      <c r="GL15" s="151"/>
      <c r="GM15" s="151"/>
      <c r="GN15" s="151"/>
      <c r="GO15" s="151"/>
      <c r="GP15" s="151"/>
      <c r="GQ15" s="151"/>
      <c r="GR15" s="151"/>
      <c r="GS15" s="151"/>
      <c r="GT15" s="151"/>
      <c r="GU15" s="151"/>
      <c r="GV15" s="151"/>
      <c r="GW15" s="151"/>
      <c r="GX15" s="151"/>
      <c r="GY15" s="151"/>
      <c r="GZ15" s="151"/>
      <c r="HA15" s="151"/>
      <c r="HB15" s="151"/>
      <c r="HC15" s="151"/>
      <c r="HD15" s="151"/>
      <c r="HE15" s="151"/>
      <c r="HF15" s="151"/>
      <c r="HG15" s="151"/>
      <c r="HH15" s="151"/>
      <c r="HI15" s="151"/>
      <c r="HJ15" s="151"/>
      <c r="HK15" s="151"/>
      <c r="HL15" s="151"/>
      <c r="HM15" s="151"/>
      <c r="HN15" s="151"/>
      <c r="HO15" s="151"/>
      <c r="HP15" s="151"/>
      <c r="HQ15" s="151"/>
      <c r="HR15" s="151"/>
      <c r="HS15" s="151"/>
      <c r="HT15" s="151"/>
      <c r="HU15" s="151"/>
      <c r="HV15" s="151"/>
      <c r="HW15" s="151"/>
      <c r="HX15" s="151"/>
      <c r="HY15" s="151"/>
      <c r="HZ15" s="151"/>
      <c r="IA15" s="151"/>
      <c r="IB15" s="151"/>
      <c r="IC15" s="151"/>
      <c r="ID15" s="151"/>
      <c r="IE15" s="151"/>
      <c r="IF15" s="151"/>
      <c r="IG15" s="151"/>
      <c r="IH15" s="151"/>
      <c r="II15" s="151"/>
      <c r="IJ15" s="151"/>
      <c r="IK15" s="151"/>
      <c r="IL15" s="151"/>
      <c r="IM15" s="151"/>
      <c r="IN15" s="151"/>
      <c r="IO15" s="151"/>
      <c r="IP15" s="151"/>
      <c r="IQ15" s="151"/>
      <c r="IR15" s="151"/>
      <c r="IS15" s="151"/>
      <c r="IT15" s="151"/>
      <c r="IU15" s="151"/>
      <c r="IV15" s="151"/>
      <c r="IW15" s="151"/>
      <c r="IX15" s="151"/>
      <c r="IY15" s="151"/>
      <c r="IZ15" s="151"/>
      <c r="JA15" s="151"/>
      <c r="JB15" s="151"/>
      <c r="JC15" s="151"/>
      <c r="JD15" s="151"/>
      <c r="JE15" s="151"/>
      <c r="JF15" s="151"/>
      <c r="JG15" s="151"/>
      <c r="JH15" s="151"/>
      <c r="JI15" s="151"/>
      <c r="JJ15" s="151"/>
    </row>
    <row r="16" spans="1:270" x14ac:dyDescent="0.25">
      <c r="A16" s="448">
        <v>3221</v>
      </c>
      <c r="B16" s="449"/>
      <c r="C16" s="450"/>
      <c r="D16" s="42" t="s">
        <v>52</v>
      </c>
      <c r="E16" s="398">
        <v>11187.59</v>
      </c>
      <c r="F16" s="418">
        <v>12000</v>
      </c>
      <c r="G16" s="252">
        <v>18796.900000000001</v>
      </c>
      <c r="H16" s="252"/>
      <c r="I16" s="12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  <c r="BR16" s="151"/>
      <c r="BS16" s="151"/>
      <c r="BT16" s="151"/>
      <c r="BU16" s="151"/>
      <c r="BV16" s="151"/>
      <c r="BW16" s="151"/>
      <c r="BX16" s="151"/>
      <c r="BY16" s="151"/>
      <c r="BZ16" s="151"/>
      <c r="CA16" s="151"/>
      <c r="CB16" s="151"/>
      <c r="CC16" s="151"/>
      <c r="CD16" s="151"/>
      <c r="CE16" s="151"/>
      <c r="CF16" s="151"/>
      <c r="CG16" s="151"/>
      <c r="CH16" s="151"/>
      <c r="CI16" s="151"/>
      <c r="CJ16" s="151"/>
      <c r="CK16" s="151"/>
      <c r="CL16" s="151"/>
      <c r="CM16" s="151"/>
      <c r="CN16" s="151"/>
      <c r="CO16" s="151"/>
      <c r="CP16" s="151"/>
      <c r="CQ16" s="151"/>
      <c r="CR16" s="151"/>
      <c r="CS16" s="151"/>
      <c r="CT16" s="151"/>
      <c r="CU16" s="151"/>
      <c r="CV16" s="151"/>
      <c r="CW16" s="151"/>
      <c r="CX16" s="151"/>
      <c r="CY16" s="151"/>
      <c r="CZ16" s="151"/>
      <c r="DA16" s="151"/>
      <c r="DB16" s="151"/>
      <c r="DC16" s="151"/>
      <c r="DD16" s="151"/>
      <c r="DE16" s="151"/>
      <c r="DF16" s="151"/>
      <c r="DG16" s="151"/>
      <c r="DH16" s="151"/>
      <c r="DI16" s="151"/>
      <c r="DJ16" s="151"/>
      <c r="DK16" s="151"/>
      <c r="DL16" s="151"/>
      <c r="DM16" s="151"/>
      <c r="DN16" s="151"/>
      <c r="DO16" s="151"/>
      <c r="DP16" s="151"/>
      <c r="DQ16" s="151"/>
      <c r="DR16" s="151"/>
      <c r="DS16" s="151"/>
      <c r="DT16" s="151"/>
      <c r="DU16" s="151"/>
      <c r="DV16" s="151"/>
      <c r="DW16" s="151"/>
      <c r="DX16" s="151"/>
      <c r="DY16" s="151"/>
      <c r="DZ16" s="151"/>
      <c r="EA16" s="151"/>
      <c r="EB16" s="151"/>
      <c r="EC16" s="151"/>
      <c r="ED16" s="151"/>
      <c r="EE16" s="151"/>
      <c r="EF16" s="151"/>
      <c r="EG16" s="151"/>
      <c r="EH16" s="151"/>
      <c r="EI16" s="151"/>
      <c r="EJ16" s="151"/>
      <c r="EK16" s="151"/>
      <c r="EL16" s="151"/>
      <c r="EM16" s="151"/>
      <c r="EN16" s="151"/>
      <c r="EO16" s="151"/>
      <c r="EP16" s="151"/>
      <c r="EQ16" s="151"/>
      <c r="ER16" s="151"/>
      <c r="ES16" s="151"/>
      <c r="ET16" s="151"/>
      <c r="EU16" s="151"/>
      <c r="EV16" s="151"/>
      <c r="EW16" s="151"/>
      <c r="EX16" s="151"/>
      <c r="EY16" s="151"/>
      <c r="EZ16" s="151"/>
      <c r="FA16" s="151"/>
      <c r="FB16" s="151"/>
      <c r="FC16" s="151"/>
      <c r="FD16" s="151"/>
      <c r="FE16" s="151"/>
      <c r="FF16" s="151"/>
      <c r="FG16" s="151"/>
      <c r="FH16" s="151"/>
      <c r="FI16" s="151"/>
      <c r="FJ16" s="151"/>
      <c r="FK16" s="151"/>
      <c r="FL16" s="151"/>
      <c r="FM16" s="151"/>
      <c r="FN16" s="151"/>
      <c r="FO16" s="151"/>
      <c r="FP16" s="151"/>
      <c r="FQ16" s="151"/>
      <c r="FR16" s="151"/>
      <c r="FS16" s="151"/>
      <c r="FT16" s="151"/>
      <c r="FU16" s="151"/>
      <c r="FV16" s="151"/>
      <c r="FW16" s="151"/>
      <c r="FX16" s="151"/>
      <c r="FY16" s="151"/>
      <c r="FZ16" s="151"/>
      <c r="GA16" s="151"/>
      <c r="GB16" s="151"/>
      <c r="GC16" s="151"/>
      <c r="GD16" s="151"/>
      <c r="GE16" s="151"/>
      <c r="GF16" s="151"/>
      <c r="GG16" s="151"/>
      <c r="GH16" s="151"/>
      <c r="GI16" s="151"/>
      <c r="GJ16" s="151"/>
      <c r="GK16" s="151"/>
      <c r="GL16" s="151"/>
      <c r="GM16" s="151"/>
      <c r="GN16" s="151"/>
      <c r="GO16" s="151"/>
      <c r="GP16" s="151"/>
      <c r="GQ16" s="151"/>
      <c r="GR16" s="151"/>
      <c r="GS16" s="151"/>
      <c r="GT16" s="151"/>
      <c r="GU16" s="151"/>
      <c r="GV16" s="151"/>
      <c r="GW16" s="151"/>
      <c r="GX16" s="151"/>
      <c r="GY16" s="151"/>
      <c r="GZ16" s="151"/>
      <c r="HA16" s="151"/>
      <c r="HB16" s="151"/>
      <c r="HC16" s="151"/>
      <c r="HD16" s="151"/>
      <c r="HE16" s="151"/>
      <c r="HF16" s="151"/>
      <c r="HG16" s="151"/>
      <c r="HH16" s="151"/>
      <c r="HI16" s="151"/>
      <c r="HJ16" s="151"/>
      <c r="HK16" s="151"/>
      <c r="HL16" s="151"/>
      <c r="HM16" s="151"/>
      <c r="HN16" s="151"/>
      <c r="HO16" s="151"/>
      <c r="HP16" s="151"/>
      <c r="HQ16" s="151"/>
      <c r="HR16" s="151"/>
      <c r="HS16" s="151"/>
      <c r="HT16" s="151"/>
      <c r="HU16" s="151"/>
      <c r="HV16" s="151"/>
      <c r="HW16" s="151"/>
      <c r="HX16" s="151"/>
      <c r="HY16" s="151"/>
      <c r="HZ16" s="151"/>
      <c r="IA16" s="151"/>
      <c r="IB16" s="151"/>
      <c r="IC16" s="151"/>
      <c r="ID16" s="151"/>
      <c r="IE16" s="151"/>
      <c r="IF16" s="151"/>
      <c r="IG16" s="151"/>
      <c r="IH16" s="151"/>
      <c r="II16" s="151"/>
      <c r="IJ16" s="151"/>
      <c r="IK16" s="151"/>
      <c r="IL16" s="151"/>
      <c r="IM16" s="151"/>
      <c r="IN16" s="151"/>
      <c r="IO16" s="151"/>
      <c r="IP16" s="151"/>
      <c r="IQ16" s="151"/>
      <c r="IR16" s="151"/>
      <c r="IS16" s="151"/>
      <c r="IT16" s="151"/>
      <c r="IU16" s="151"/>
      <c r="IV16" s="151"/>
      <c r="IW16" s="151"/>
      <c r="IX16" s="151"/>
      <c r="IY16" s="151"/>
      <c r="IZ16" s="151"/>
      <c r="JA16" s="151"/>
      <c r="JB16" s="151"/>
      <c r="JC16" s="151"/>
      <c r="JD16" s="151"/>
      <c r="JE16" s="151"/>
      <c r="JF16" s="151"/>
      <c r="JG16" s="151"/>
      <c r="JH16" s="151"/>
      <c r="JI16" s="151"/>
      <c r="JJ16" s="151"/>
    </row>
    <row r="17" spans="1:270" x14ac:dyDescent="0.25">
      <c r="A17" s="448">
        <v>3223</v>
      </c>
      <c r="B17" s="449"/>
      <c r="C17" s="450"/>
      <c r="D17" s="42" t="s">
        <v>53</v>
      </c>
      <c r="E17" s="398">
        <v>21959.18</v>
      </c>
      <c r="F17" s="418">
        <v>25390</v>
      </c>
      <c r="G17" s="252">
        <v>8864.92</v>
      </c>
      <c r="H17" s="252"/>
      <c r="I17" s="12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  <c r="BR17" s="151"/>
      <c r="BS17" s="151"/>
      <c r="BT17" s="151"/>
      <c r="BU17" s="151"/>
      <c r="BV17" s="151"/>
      <c r="BW17" s="151"/>
      <c r="BX17" s="151"/>
      <c r="BY17" s="151"/>
      <c r="BZ17" s="151"/>
      <c r="CA17" s="151"/>
      <c r="CB17" s="151"/>
      <c r="CC17" s="151"/>
      <c r="CD17" s="151"/>
      <c r="CE17" s="151"/>
      <c r="CF17" s="151"/>
      <c r="CG17" s="151"/>
      <c r="CH17" s="151"/>
      <c r="CI17" s="151"/>
      <c r="CJ17" s="151"/>
      <c r="CK17" s="151"/>
      <c r="CL17" s="151"/>
      <c r="CM17" s="151"/>
      <c r="CN17" s="151"/>
      <c r="CO17" s="151"/>
      <c r="CP17" s="151"/>
      <c r="CQ17" s="151"/>
      <c r="CR17" s="151"/>
      <c r="CS17" s="151"/>
      <c r="CT17" s="151"/>
      <c r="CU17" s="151"/>
      <c r="CV17" s="151"/>
      <c r="CW17" s="151"/>
      <c r="CX17" s="151"/>
      <c r="CY17" s="151"/>
      <c r="CZ17" s="151"/>
      <c r="DA17" s="151"/>
      <c r="DB17" s="151"/>
      <c r="DC17" s="151"/>
      <c r="DD17" s="151"/>
      <c r="DE17" s="151"/>
      <c r="DF17" s="151"/>
      <c r="DG17" s="151"/>
      <c r="DH17" s="151"/>
      <c r="DI17" s="151"/>
      <c r="DJ17" s="151"/>
      <c r="DK17" s="151"/>
      <c r="DL17" s="151"/>
      <c r="DM17" s="151"/>
      <c r="DN17" s="151"/>
      <c r="DO17" s="151"/>
      <c r="DP17" s="151"/>
      <c r="DQ17" s="151"/>
      <c r="DR17" s="151"/>
      <c r="DS17" s="151"/>
      <c r="DT17" s="151"/>
      <c r="DU17" s="151"/>
      <c r="DV17" s="151"/>
      <c r="DW17" s="151"/>
      <c r="DX17" s="151"/>
      <c r="DY17" s="151"/>
      <c r="DZ17" s="151"/>
      <c r="EA17" s="151"/>
      <c r="EB17" s="151"/>
      <c r="EC17" s="151"/>
      <c r="ED17" s="151"/>
      <c r="EE17" s="151"/>
      <c r="EF17" s="151"/>
      <c r="EG17" s="151"/>
      <c r="EH17" s="151"/>
      <c r="EI17" s="151"/>
      <c r="EJ17" s="151"/>
      <c r="EK17" s="151"/>
      <c r="EL17" s="151"/>
      <c r="EM17" s="151"/>
      <c r="EN17" s="151"/>
      <c r="EO17" s="151"/>
      <c r="EP17" s="151"/>
      <c r="EQ17" s="151"/>
      <c r="ER17" s="151"/>
      <c r="ES17" s="151"/>
      <c r="ET17" s="151"/>
      <c r="EU17" s="151"/>
      <c r="EV17" s="151"/>
      <c r="EW17" s="151"/>
      <c r="EX17" s="151"/>
      <c r="EY17" s="151"/>
      <c r="EZ17" s="151"/>
      <c r="FA17" s="151"/>
      <c r="FB17" s="151"/>
      <c r="FC17" s="151"/>
      <c r="FD17" s="151"/>
      <c r="FE17" s="151"/>
      <c r="FF17" s="151"/>
      <c r="FG17" s="151"/>
      <c r="FH17" s="151"/>
      <c r="FI17" s="151"/>
      <c r="FJ17" s="151"/>
      <c r="FK17" s="151"/>
      <c r="FL17" s="151"/>
      <c r="FM17" s="151"/>
      <c r="FN17" s="151"/>
      <c r="FO17" s="151"/>
      <c r="FP17" s="151"/>
      <c r="FQ17" s="151"/>
      <c r="FR17" s="151"/>
      <c r="FS17" s="151"/>
      <c r="FT17" s="151"/>
      <c r="FU17" s="151"/>
      <c r="FV17" s="151"/>
      <c r="FW17" s="151"/>
      <c r="FX17" s="151"/>
      <c r="FY17" s="151"/>
      <c r="FZ17" s="151"/>
      <c r="GA17" s="151"/>
      <c r="GB17" s="151"/>
      <c r="GC17" s="151"/>
      <c r="GD17" s="151"/>
      <c r="GE17" s="151"/>
      <c r="GF17" s="151"/>
      <c r="GG17" s="151"/>
      <c r="GH17" s="151"/>
      <c r="GI17" s="151"/>
      <c r="GJ17" s="151"/>
      <c r="GK17" s="151"/>
      <c r="GL17" s="151"/>
      <c r="GM17" s="151"/>
      <c r="GN17" s="151"/>
      <c r="GO17" s="151"/>
      <c r="GP17" s="151"/>
      <c r="GQ17" s="151"/>
      <c r="GR17" s="151"/>
      <c r="GS17" s="151"/>
      <c r="GT17" s="151"/>
      <c r="GU17" s="151"/>
      <c r="GV17" s="151"/>
      <c r="GW17" s="151"/>
      <c r="GX17" s="151"/>
      <c r="GY17" s="151"/>
      <c r="GZ17" s="151"/>
      <c r="HA17" s="151"/>
      <c r="HB17" s="151"/>
      <c r="HC17" s="151"/>
      <c r="HD17" s="151"/>
      <c r="HE17" s="151"/>
      <c r="HF17" s="151"/>
      <c r="HG17" s="151"/>
      <c r="HH17" s="151"/>
      <c r="HI17" s="151"/>
      <c r="HJ17" s="151"/>
      <c r="HK17" s="151"/>
      <c r="HL17" s="151"/>
      <c r="HM17" s="151"/>
      <c r="HN17" s="151"/>
      <c r="HO17" s="151"/>
      <c r="HP17" s="151"/>
      <c r="HQ17" s="151"/>
      <c r="HR17" s="151"/>
      <c r="HS17" s="151"/>
      <c r="HT17" s="151"/>
      <c r="HU17" s="151"/>
      <c r="HV17" s="151"/>
      <c r="HW17" s="151"/>
      <c r="HX17" s="151"/>
      <c r="HY17" s="151"/>
      <c r="HZ17" s="151"/>
      <c r="IA17" s="151"/>
      <c r="IB17" s="151"/>
      <c r="IC17" s="151"/>
      <c r="ID17" s="151"/>
      <c r="IE17" s="151"/>
      <c r="IF17" s="151"/>
      <c r="IG17" s="151"/>
      <c r="IH17" s="151"/>
      <c r="II17" s="151"/>
      <c r="IJ17" s="151"/>
      <c r="IK17" s="151"/>
      <c r="IL17" s="151"/>
      <c r="IM17" s="151"/>
      <c r="IN17" s="151"/>
      <c r="IO17" s="151"/>
      <c r="IP17" s="151"/>
      <c r="IQ17" s="151"/>
      <c r="IR17" s="151"/>
      <c r="IS17" s="151"/>
      <c r="IT17" s="151"/>
      <c r="IU17" s="151"/>
      <c r="IV17" s="151"/>
      <c r="IW17" s="151"/>
      <c r="IX17" s="151"/>
      <c r="IY17" s="151"/>
      <c r="IZ17" s="151"/>
      <c r="JA17" s="151"/>
      <c r="JB17" s="151"/>
      <c r="JC17" s="151"/>
      <c r="JD17" s="151"/>
      <c r="JE17" s="151"/>
      <c r="JF17" s="151"/>
      <c r="JG17" s="151"/>
      <c r="JH17" s="151"/>
      <c r="JI17" s="151"/>
      <c r="JJ17" s="151"/>
    </row>
    <row r="18" spans="1:270" x14ac:dyDescent="0.25">
      <c r="A18" s="448">
        <v>3225</v>
      </c>
      <c r="B18" s="449"/>
      <c r="C18" s="450"/>
      <c r="D18" s="42" t="s">
        <v>54</v>
      </c>
      <c r="E18" s="398">
        <v>385.94</v>
      </c>
      <c r="F18" s="418">
        <v>500</v>
      </c>
      <c r="G18" s="252">
        <v>4219.1400000000003</v>
      </c>
      <c r="H18" s="252"/>
      <c r="I18" s="12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  <c r="BZ18" s="151"/>
      <c r="CA18" s="151"/>
      <c r="CB18" s="151"/>
      <c r="CC18" s="151"/>
      <c r="CD18" s="151"/>
      <c r="CE18" s="151"/>
      <c r="CF18" s="151"/>
      <c r="CG18" s="151"/>
      <c r="CH18" s="151"/>
      <c r="CI18" s="151"/>
      <c r="CJ18" s="151"/>
      <c r="CK18" s="151"/>
      <c r="CL18" s="151"/>
      <c r="CM18" s="151"/>
      <c r="CN18" s="151"/>
      <c r="CO18" s="151"/>
      <c r="CP18" s="151"/>
      <c r="CQ18" s="151"/>
      <c r="CR18" s="151"/>
      <c r="CS18" s="151"/>
      <c r="CT18" s="151"/>
      <c r="CU18" s="151"/>
      <c r="CV18" s="151"/>
      <c r="CW18" s="151"/>
      <c r="CX18" s="151"/>
      <c r="CY18" s="151"/>
      <c r="CZ18" s="151"/>
      <c r="DA18" s="151"/>
      <c r="DB18" s="151"/>
      <c r="DC18" s="151"/>
      <c r="DD18" s="151"/>
      <c r="DE18" s="151"/>
      <c r="DF18" s="151"/>
      <c r="DG18" s="151"/>
      <c r="DH18" s="151"/>
      <c r="DI18" s="151"/>
      <c r="DJ18" s="151"/>
      <c r="DK18" s="151"/>
      <c r="DL18" s="151"/>
      <c r="DM18" s="151"/>
      <c r="DN18" s="151"/>
      <c r="DO18" s="151"/>
      <c r="DP18" s="151"/>
      <c r="DQ18" s="151"/>
      <c r="DR18" s="151"/>
      <c r="DS18" s="151"/>
      <c r="DT18" s="151"/>
      <c r="DU18" s="151"/>
      <c r="DV18" s="151"/>
      <c r="DW18" s="151"/>
      <c r="DX18" s="151"/>
      <c r="DY18" s="151"/>
      <c r="DZ18" s="151"/>
      <c r="EA18" s="151"/>
      <c r="EB18" s="151"/>
      <c r="EC18" s="151"/>
      <c r="ED18" s="151"/>
      <c r="EE18" s="151"/>
      <c r="EF18" s="151"/>
      <c r="EG18" s="151"/>
      <c r="EH18" s="151"/>
      <c r="EI18" s="151"/>
      <c r="EJ18" s="151"/>
      <c r="EK18" s="151"/>
      <c r="EL18" s="151"/>
      <c r="EM18" s="151"/>
      <c r="EN18" s="151"/>
      <c r="EO18" s="151"/>
      <c r="EP18" s="151"/>
      <c r="EQ18" s="151"/>
      <c r="ER18" s="151"/>
      <c r="ES18" s="151"/>
      <c r="ET18" s="151"/>
      <c r="EU18" s="151"/>
      <c r="EV18" s="151"/>
      <c r="EW18" s="151"/>
      <c r="EX18" s="151"/>
      <c r="EY18" s="151"/>
      <c r="EZ18" s="151"/>
      <c r="FA18" s="151"/>
      <c r="FB18" s="151"/>
      <c r="FC18" s="151"/>
      <c r="FD18" s="151"/>
      <c r="FE18" s="151"/>
      <c r="FF18" s="151"/>
      <c r="FG18" s="151"/>
      <c r="FH18" s="151"/>
      <c r="FI18" s="151"/>
      <c r="FJ18" s="151"/>
      <c r="FK18" s="151"/>
      <c r="FL18" s="151"/>
      <c r="FM18" s="151"/>
      <c r="FN18" s="151"/>
      <c r="FO18" s="151"/>
      <c r="FP18" s="151"/>
      <c r="FQ18" s="151"/>
      <c r="FR18" s="151"/>
      <c r="FS18" s="151"/>
      <c r="FT18" s="151"/>
      <c r="FU18" s="151"/>
      <c r="FV18" s="151"/>
      <c r="FW18" s="151"/>
      <c r="FX18" s="151"/>
      <c r="FY18" s="151"/>
      <c r="FZ18" s="151"/>
      <c r="GA18" s="151"/>
      <c r="GB18" s="151"/>
      <c r="GC18" s="151"/>
      <c r="GD18" s="151"/>
      <c r="GE18" s="151"/>
      <c r="GF18" s="151"/>
      <c r="GG18" s="151"/>
      <c r="GH18" s="151"/>
      <c r="GI18" s="151"/>
      <c r="GJ18" s="151"/>
      <c r="GK18" s="151"/>
      <c r="GL18" s="151"/>
      <c r="GM18" s="151"/>
      <c r="GN18" s="151"/>
      <c r="GO18" s="151"/>
      <c r="GP18" s="151"/>
      <c r="GQ18" s="151"/>
      <c r="GR18" s="151"/>
      <c r="GS18" s="151"/>
      <c r="GT18" s="151"/>
      <c r="GU18" s="151"/>
      <c r="GV18" s="151"/>
      <c r="GW18" s="151"/>
      <c r="GX18" s="151"/>
      <c r="GY18" s="151"/>
      <c r="GZ18" s="151"/>
      <c r="HA18" s="151"/>
      <c r="HB18" s="151"/>
      <c r="HC18" s="151"/>
      <c r="HD18" s="151"/>
      <c r="HE18" s="151"/>
      <c r="HF18" s="151"/>
      <c r="HG18" s="151"/>
      <c r="HH18" s="151"/>
      <c r="HI18" s="151"/>
      <c r="HJ18" s="151"/>
      <c r="HK18" s="151"/>
      <c r="HL18" s="151"/>
      <c r="HM18" s="151"/>
      <c r="HN18" s="151"/>
      <c r="HO18" s="151"/>
      <c r="HP18" s="151"/>
      <c r="HQ18" s="151"/>
      <c r="HR18" s="151"/>
      <c r="HS18" s="151"/>
      <c r="HT18" s="151"/>
      <c r="HU18" s="151"/>
      <c r="HV18" s="151"/>
      <c r="HW18" s="151"/>
      <c r="HX18" s="151"/>
      <c r="HY18" s="151"/>
      <c r="HZ18" s="151"/>
      <c r="IA18" s="151"/>
      <c r="IB18" s="151"/>
      <c r="IC18" s="151"/>
      <c r="ID18" s="151"/>
      <c r="IE18" s="151"/>
      <c r="IF18" s="151"/>
      <c r="IG18" s="151"/>
      <c r="IH18" s="151"/>
      <c r="II18" s="151"/>
      <c r="IJ18" s="151"/>
      <c r="IK18" s="151"/>
      <c r="IL18" s="151"/>
      <c r="IM18" s="151"/>
      <c r="IN18" s="151"/>
      <c r="IO18" s="151"/>
      <c r="IP18" s="151"/>
      <c r="IQ18" s="151"/>
      <c r="IR18" s="151"/>
      <c r="IS18" s="151"/>
      <c r="IT18" s="151"/>
      <c r="IU18" s="151"/>
      <c r="IV18" s="151"/>
      <c r="IW18" s="151"/>
      <c r="IX18" s="151"/>
      <c r="IY18" s="151"/>
      <c r="IZ18" s="151"/>
      <c r="JA18" s="151"/>
      <c r="JB18" s="151"/>
      <c r="JC18" s="151"/>
      <c r="JD18" s="151"/>
      <c r="JE18" s="151"/>
      <c r="JF18" s="151"/>
      <c r="JG18" s="151"/>
      <c r="JH18" s="151"/>
      <c r="JI18" s="151"/>
      <c r="JJ18" s="151"/>
    </row>
    <row r="19" spans="1:270" ht="15.75" customHeight="1" x14ac:dyDescent="0.25">
      <c r="A19" s="448">
        <v>3227</v>
      </c>
      <c r="B19" s="449"/>
      <c r="C19" s="450"/>
      <c r="D19" s="42" t="s">
        <v>55</v>
      </c>
      <c r="E19" s="398">
        <v>622.98</v>
      </c>
      <c r="F19" s="418">
        <v>1000</v>
      </c>
      <c r="G19" s="252">
        <v>1090.31</v>
      </c>
      <c r="H19" s="252"/>
      <c r="I19" s="12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  <c r="BR19" s="151"/>
      <c r="BS19" s="151"/>
      <c r="BT19" s="151"/>
      <c r="BU19" s="151"/>
      <c r="BV19" s="151"/>
      <c r="BW19" s="151"/>
      <c r="BX19" s="151"/>
      <c r="BY19" s="151"/>
      <c r="BZ19" s="151"/>
      <c r="CA19" s="151"/>
      <c r="CB19" s="151"/>
      <c r="CC19" s="151"/>
      <c r="CD19" s="151"/>
      <c r="CE19" s="151"/>
      <c r="CF19" s="151"/>
      <c r="CG19" s="151"/>
      <c r="CH19" s="151"/>
      <c r="CI19" s="151"/>
      <c r="CJ19" s="151"/>
      <c r="CK19" s="151"/>
      <c r="CL19" s="151"/>
      <c r="CM19" s="151"/>
      <c r="CN19" s="151"/>
      <c r="CO19" s="151"/>
      <c r="CP19" s="151"/>
      <c r="CQ19" s="151"/>
      <c r="CR19" s="151"/>
      <c r="CS19" s="151"/>
      <c r="CT19" s="151"/>
      <c r="CU19" s="151"/>
      <c r="CV19" s="151"/>
      <c r="CW19" s="151"/>
      <c r="CX19" s="151"/>
      <c r="CY19" s="151"/>
      <c r="CZ19" s="151"/>
      <c r="DA19" s="151"/>
      <c r="DB19" s="151"/>
      <c r="DC19" s="151"/>
      <c r="DD19" s="151"/>
      <c r="DE19" s="151"/>
      <c r="DF19" s="151"/>
      <c r="DG19" s="151"/>
      <c r="DH19" s="151"/>
      <c r="DI19" s="151"/>
      <c r="DJ19" s="151"/>
      <c r="DK19" s="151"/>
      <c r="DL19" s="151"/>
      <c r="DM19" s="151"/>
      <c r="DN19" s="151"/>
      <c r="DO19" s="151"/>
      <c r="DP19" s="151"/>
      <c r="DQ19" s="151"/>
      <c r="DR19" s="151"/>
      <c r="DS19" s="151"/>
      <c r="DT19" s="151"/>
      <c r="DU19" s="151"/>
      <c r="DV19" s="151"/>
      <c r="DW19" s="151"/>
      <c r="DX19" s="151"/>
      <c r="DY19" s="151"/>
      <c r="DZ19" s="151"/>
      <c r="EA19" s="151"/>
      <c r="EB19" s="151"/>
      <c r="EC19" s="151"/>
      <c r="ED19" s="151"/>
      <c r="EE19" s="151"/>
      <c r="EF19" s="151"/>
      <c r="EG19" s="151"/>
      <c r="EH19" s="151"/>
      <c r="EI19" s="151"/>
      <c r="EJ19" s="151"/>
      <c r="EK19" s="151"/>
      <c r="EL19" s="151"/>
      <c r="EM19" s="151"/>
      <c r="EN19" s="151"/>
      <c r="EO19" s="151"/>
      <c r="EP19" s="151"/>
      <c r="EQ19" s="151"/>
      <c r="ER19" s="151"/>
      <c r="ES19" s="151"/>
      <c r="ET19" s="151"/>
      <c r="EU19" s="151"/>
      <c r="EV19" s="151"/>
      <c r="EW19" s="151"/>
      <c r="EX19" s="151"/>
      <c r="EY19" s="151"/>
      <c r="EZ19" s="151"/>
      <c r="FA19" s="151"/>
      <c r="FB19" s="151"/>
      <c r="FC19" s="151"/>
      <c r="FD19" s="151"/>
      <c r="FE19" s="151"/>
      <c r="FF19" s="151"/>
      <c r="FG19" s="151"/>
      <c r="FH19" s="151"/>
      <c r="FI19" s="151"/>
      <c r="FJ19" s="151"/>
      <c r="FK19" s="151"/>
      <c r="FL19" s="151"/>
      <c r="FM19" s="151"/>
      <c r="FN19" s="151"/>
      <c r="FO19" s="151"/>
      <c r="FP19" s="151"/>
      <c r="FQ19" s="151"/>
      <c r="FR19" s="151"/>
      <c r="FS19" s="151"/>
      <c r="FT19" s="151"/>
      <c r="FU19" s="151"/>
      <c r="FV19" s="151"/>
      <c r="FW19" s="151"/>
      <c r="FX19" s="151"/>
      <c r="FY19" s="151"/>
      <c r="FZ19" s="151"/>
      <c r="GA19" s="151"/>
      <c r="GB19" s="151"/>
      <c r="GC19" s="151"/>
      <c r="GD19" s="151"/>
      <c r="GE19" s="151"/>
      <c r="GF19" s="151"/>
      <c r="GG19" s="151"/>
      <c r="GH19" s="151"/>
      <c r="GI19" s="151"/>
      <c r="GJ19" s="151"/>
      <c r="GK19" s="151"/>
      <c r="GL19" s="151"/>
      <c r="GM19" s="151"/>
      <c r="GN19" s="151"/>
      <c r="GO19" s="151"/>
      <c r="GP19" s="151"/>
      <c r="GQ19" s="151"/>
      <c r="GR19" s="151"/>
      <c r="GS19" s="151"/>
      <c r="GT19" s="151"/>
      <c r="GU19" s="151"/>
      <c r="GV19" s="151"/>
      <c r="GW19" s="151"/>
      <c r="GX19" s="151"/>
      <c r="GY19" s="151"/>
      <c r="GZ19" s="151"/>
      <c r="HA19" s="151"/>
      <c r="HB19" s="151"/>
      <c r="HC19" s="151"/>
      <c r="HD19" s="151"/>
      <c r="HE19" s="151"/>
      <c r="HF19" s="151"/>
      <c r="HG19" s="151"/>
      <c r="HH19" s="151"/>
      <c r="HI19" s="151"/>
      <c r="HJ19" s="151"/>
      <c r="HK19" s="151"/>
      <c r="HL19" s="151"/>
      <c r="HM19" s="151"/>
      <c r="HN19" s="151"/>
      <c r="HO19" s="151"/>
      <c r="HP19" s="151"/>
      <c r="HQ19" s="151"/>
      <c r="HR19" s="151"/>
      <c r="HS19" s="151"/>
      <c r="HT19" s="151"/>
      <c r="HU19" s="151"/>
      <c r="HV19" s="151"/>
      <c r="HW19" s="151"/>
      <c r="HX19" s="151"/>
      <c r="HY19" s="151"/>
      <c r="HZ19" s="151"/>
      <c r="IA19" s="151"/>
      <c r="IB19" s="151"/>
      <c r="IC19" s="151"/>
      <c r="ID19" s="151"/>
      <c r="IE19" s="151"/>
      <c r="IF19" s="151"/>
      <c r="IG19" s="151"/>
      <c r="IH19" s="151"/>
      <c r="II19" s="151"/>
      <c r="IJ19" s="151"/>
      <c r="IK19" s="151"/>
      <c r="IL19" s="151"/>
      <c r="IM19" s="151"/>
      <c r="IN19" s="151"/>
      <c r="IO19" s="151"/>
      <c r="IP19" s="151"/>
      <c r="IQ19" s="151"/>
      <c r="IR19" s="151"/>
      <c r="IS19" s="151"/>
      <c r="IT19" s="151"/>
      <c r="IU19" s="151"/>
      <c r="IV19" s="151"/>
      <c r="IW19" s="151"/>
      <c r="IX19" s="151"/>
      <c r="IY19" s="151"/>
      <c r="IZ19" s="151"/>
      <c r="JA19" s="151"/>
      <c r="JB19" s="151"/>
      <c r="JC19" s="151"/>
      <c r="JD19" s="151"/>
      <c r="JE19" s="151"/>
      <c r="JF19" s="151"/>
      <c r="JG19" s="151"/>
      <c r="JH19" s="151"/>
      <c r="JI19" s="151"/>
      <c r="JJ19" s="151"/>
    </row>
    <row r="20" spans="1:270" s="118" customFormat="1" x14ac:dyDescent="0.25">
      <c r="A20" s="124"/>
      <c r="B20" s="125">
        <v>323</v>
      </c>
      <c r="C20" s="130"/>
      <c r="D20" s="114" t="s">
        <v>56</v>
      </c>
      <c r="E20" s="280">
        <f>SUM(E21:E28)</f>
        <v>19607.96</v>
      </c>
      <c r="F20" s="256">
        <f>SUM(F21:F28)</f>
        <v>21050</v>
      </c>
      <c r="G20" s="256">
        <f>G21+G22+G23+G24+G25+G26+G27+G28</f>
        <v>25463.319999999996</v>
      </c>
      <c r="H20" s="255">
        <f>G20/E20*100</f>
        <v>129.86215802153816</v>
      </c>
      <c r="I20" s="145">
        <f>G20/F20*100</f>
        <v>120.96589073634203</v>
      </c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  <c r="BR20" s="151"/>
      <c r="BS20" s="151"/>
      <c r="BT20" s="151"/>
      <c r="BU20" s="151"/>
      <c r="BV20" s="151"/>
      <c r="BW20" s="151"/>
      <c r="BX20" s="151"/>
      <c r="BY20" s="151"/>
      <c r="BZ20" s="151"/>
      <c r="CA20" s="151"/>
      <c r="CB20" s="151"/>
      <c r="CC20" s="151"/>
      <c r="CD20" s="151"/>
      <c r="CE20" s="151"/>
      <c r="CF20" s="151"/>
      <c r="CG20" s="151"/>
      <c r="CH20" s="151"/>
      <c r="CI20" s="151"/>
      <c r="CJ20" s="151"/>
      <c r="CK20" s="151"/>
      <c r="CL20" s="151"/>
      <c r="CM20" s="151"/>
      <c r="CN20" s="151"/>
      <c r="CO20" s="151"/>
      <c r="CP20" s="151"/>
      <c r="CQ20" s="151"/>
      <c r="CR20" s="151"/>
      <c r="CS20" s="151"/>
      <c r="CT20" s="151"/>
      <c r="CU20" s="151"/>
      <c r="CV20" s="151"/>
      <c r="CW20" s="151"/>
      <c r="CX20" s="151"/>
      <c r="CY20" s="151"/>
      <c r="CZ20" s="151"/>
      <c r="DA20" s="151"/>
      <c r="DB20" s="151"/>
      <c r="DC20" s="151"/>
      <c r="DD20" s="151"/>
      <c r="DE20" s="151"/>
      <c r="DF20" s="151"/>
      <c r="DG20" s="151"/>
      <c r="DH20" s="151"/>
      <c r="DI20" s="151"/>
      <c r="DJ20" s="151"/>
      <c r="DK20" s="151"/>
      <c r="DL20" s="151"/>
      <c r="DM20" s="151"/>
      <c r="DN20" s="151"/>
      <c r="DO20" s="151"/>
      <c r="DP20" s="151"/>
      <c r="DQ20" s="151"/>
      <c r="DR20" s="151"/>
      <c r="DS20" s="151"/>
      <c r="DT20" s="151"/>
      <c r="DU20" s="151"/>
      <c r="DV20" s="151"/>
      <c r="DW20" s="151"/>
      <c r="DX20" s="151"/>
      <c r="DY20" s="151"/>
      <c r="DZ20" s="151"/>
      <c r="EA20" s="151"/>
      <c r="EB20" s="151"/>
      <c r="EC20" s="151"/>
      <c r="ED20" s="151"/>
      <c r="EE20" s="151"/>
      <c r="EF20" s="151"/>
      <c r="EG20" s="151"/>
      <c r="EH20" s="151"/>
      <c r="EI20" s="151"/>
      <c r="EJ20" s="151"/>
      <c r="EK20" s="151"/>
      <c r="EL20" s="151"/>
      <c r="EM20" s="151"/>
      <c r="EN20" s="151"/>
      <c r="EO20" s="151"/>
      <c r="EP20" s="151"/>
      <c r="EQ20" s="151"/>
      <c r="ER20" s="151"/>
      <c r="ES20" s="151"/>
      <c r="ET20" s="151"/>
      <c r="EU20" s="151"/>
      <c r="EV20" s="151"/>
      <c r="EW20" s="151"/>
      <c r="EX20" s="151"/>
      <c r="EY20" s="151"/>
      <c r="EZ20" s="151"/>
      <c r="FA20" s="151"/>
      <c r="FB20" s="151"/>
      <c r="FC20" s="151"/>
      <c r="FD20" s="151"/>
      <c r="FE20" s="151"/>
      <c r="FF20" s="151"/>
      <c r="FG20" s="151"/>
      <c r="FH20" s="151"/>
      <c r="FI20" s="151"/>
      <c r="FJ20" s="151"/>
      <c r="FK20" s="151"/>
      <c r="FL20" s="151"/>
      <c r="FM20" s="151"/>
      <c r="FN20" s="151"/>
      <c r="FO20" s="151"/>
      <c r="FP20" s="151"/>
      <c r="FQ20" s="151"/>
      <c r="FR20" s="151"/>
      <c r="FS20" s="151"/>
      <c r="FT20" s="151"/>
      <c r="FU20" s="151"/>
      <c r="FV20" s="151"/>
      <c r="FW20" s="151"/>
      <c r="FX20" s="151"/>
      <c r="FY20" s="151"/>
      <c r="FZ20" s="151"/>
      <c r="GA20" s="151"/>
      <c r="GB20" s="151"/>
      <c r="GC20" s="151"/>
      <c r="GD20" s="151"/>
      <c r="GE20" s="151"/>
      <c r="GF20" s="151"/>
      <c r="GG20" s="151"/>
      <c r="GH20" s="151"/>
      <c r="GI20" s="151"/>
      <c r="GJ20" s="151"/>
      <c r="GK20" s="151"/>
      <c r="GL20" s="151"/>
      <c r="GM20" s="151"/>
      <c r="GN20" s="151"/>
      <c r="GO20" s="151"/>
      <c r="GP20" s="151"/>
      <c r="GQ20" s="151"/>
      <c r="GR20" s="151"/>
      <c r="GS20" s="151"/>
      <c r="GT20" s="151"/>
      <c r="GU20" s="151"/>
      <c r="GV20" s="151"/>
      <c r="GW20" s="151"/>
      <c r="GX20" s="151"/>
      <c r="GY20" s="151"/>
      <c r="GZ20" s="151"/>
      <c r="HA20" s="151"/>
      <c r="HB20" s="151"/>
      <c r="HC20" s="151"/>
      <c r="HD20" s="151"/>
      <c r="HE20" s="151"/>
      <c r="HF20" s="151"/>
      <c r="HG20" s="151"/>
      <c r="HH20" s="151"/>
      <c r="HI20" s="151"/>
      <c r="HJ20" s="151"/>
      <c r="HK20" s="151"/>
      <c r="HL20" s="151"/>
      <c r="HM20" s="151"/>
      <c r="HN20" s="151"/>
      <c r="HO20" s="151"/>
      <c r="HP20" s="151"/>
      <c r="HQ20" s="151"/>
      <c r="HR20" s="151"/>
      <c r="HS20" s="151"/>
      <c r="HT20" s="151"/>
      <c r="HU20" s="151"/>
      <c r="HV20" s="151"/>
      <c r="HW20" s="151"/>
      <c r="HX20" s="151"/>
      <c r="HY20" s="151"/>
      <c r="HZ20" s="151"/>
      <c r="IA20" s="151"/>
      <c r="IB20" s="151"/>
      <c r="IC20" s="151"/>
      <c r="ID20" s="151"/>
      <c r="IE20" s="151"/>
      <c r="IF20" s="151"/>
      <c r="IG20" s="151"/>
      <c r="IH20" s="151"/>
      <c r="II20" s="151"/>
      <c r="IJ20" s="151"/>
      <c r="IK20" s="151"/>
      <c r="IL20" s="151"/>
      <c r="IM20" s="151"/>
      <c r="IN20" s="151"/>
      <c r="IO20" s="151"/>
      <c r="IP20" s="151"/>
      <c r="IQ20" s="151"/>
      <c r="IR20" s="151"/>
      <c r="IS20" s="151"/>
      <c r="IT20" s="151"/>
      <c r="IU20" s="151"/>
      <c r="IV20" s="151"/>
      <c r="IW20" s="151"/>
      <c r="IX20" s="151"/>
      <c r="IY20" s="151"/>
      <c r="IZ20" s="151"/>
      <c r="JA20" s="151"/>
      <c r="JB20" s="151"/>
      <c r="JC20" s="151"/>
      <c r="JD20" s="151"/>
      <c r="JE20" s="151"/>
      <c r="JF20" s="151"/>
      <c r="JG20" s="151"/>
      <c r="JH20" s="151"/>
      <c r="JI20" s="151"/>
      <c r="JJ20" s="151"/>
    </row>
    <row r="21" spans="1:270" x14ac:dyDescent="0.25">
      <c r="A21" s="43"/>
      <c r="B21" s="44"/>
      <c r="C21" s="45">
        <v>3231</v>
      </c>
      <c r="D21" s="46" t="s">
        <v>57</v>
      </c>
      <c r="E21" s="398">
        <v>3583.3</v>
      </c>
      <c r="F21" s="418">
        <v>4200</v>
      </c>
      <c r="G21" s="252">
        <v>4880.04</v>
      </c>
      <c r="H21" s="252"/>
      <c r="I21" s="12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  <c r="BZ21" s="151"/>
      <c r="CA21" s="151"/>
      <c r="CB21" s="151"/>
      <c r="CC21" s="151"/>
      <c r="CD21" s="151"/>
      <c r="CE21" s="151"/>
      <c r="CF21" s="151"/>
      <c r="CG21" s="151"/>
      <c r="CH21" s="151"/>
      <c r="CI21" s="151"/>
      <c r="CJ21" s="151"/>
      <c r="CK21" s="151"/>
      <c r="CL21" s="151"/>
      <c r="CM21" s="151"/>
      <c r="CN21" s="151"/>
      <c r="CO21" s="151"/>
      <c r="CP21" s="151"/>
      <c r="CQ21" s="151"/>
      <c r="CR21" s="151"/>
      <c r="CS21" s="151"/>
      <c r="CT21" s="151"/>
      <c r="CU21" s="151"/>
      <c r="CV21" s="151"/>
      <c r="CW21" s="151"/>
      <c r="CX21" s="151"/>
      <c r="CY21" s="151"/>
      <c r="CZ21" s="151"/>
      <c r="DA21" s="151"/>
      <c r="DB21" s="151"/>
      <c r="DC21" s="151"/>
      <c r="DD21" s="151"/>
      <c r="DE21" s="151"/>
      <c r="DF21" s="151"/>
      <c r="DG21" s="151"/>
      <c r="DH21" s="151"/>
      <c r="DI21" s="151"/>
      <c r="DJ21" s="151"/>
      <c r="DK21" s="151"/>
      <c r="DL21" s="151"/>
      <c r="DM21" s="151"/>
      <c r="DN21" s="151"/>
      <c r="DO21" s="151"/>
      <c r="DP21" s="151"/>
      <c r="DQ21" s="151"/>
      <c r="DR21" s="151"/>
      <c r="DS21" s="151"/>
      <c r="DT21" s="151"/>
      <c r="DU21" s="151"/>
      <c r="DV21" s="151"/>
      <c r="DW21" s="151"/>
      <c r="DX21" s="151"/>
      <c r="DY21" s="151"/>
      <c r="DZ21" s="151"/>
      <c r="EA21" s="151"/>
      <c r="EB21" s="151"/>
      <c r="EC21" s="151"/>
      <c r="ED21" s="151"/>
      <c r="EE21" s="151"/>
      <c r="EF21" s="151"/>
      <c r="EG21" s="151"/>
      <c r="EH21" s="151"/>
      <c r="EI21" s="151"/>
      <c r="EJ21" s="151"/>
      <c r="EK21" s="151"/>
      <c r="EL21" s="151"/>
      <c r="EM21" s="151"/>
      <c r="EN21" s="151"/>
      <c r="EO21" s="151"/>
      <c r="EP21" s="151"/>
      <c r="EQ21" s="151"/>
      <c r="ER21" s="151"/>
      <c r="ES21" s="151"/>
      <c r="ET21" s="151"/>
      <c r="EU21" s="151"/>
      <c r="EV21" s="151"/>
      <c r="EW21" s="151"/>
      <c r="EX21" s="151"/>
      <c r="EY21" s="151"/>
      <c r="EZ21" s="151"/>
      <c r="FA21" s="151"/>
      <c r="FB21" s="151"/>
      <c r="FC21" s="151"/>
      <c r="FD21" s="151"/>
      <c r="FE21" s="151"/>
      <c r="FF21" s="151"/>
      <c r="FG21" s="151"/>
      <c r="FH21" s="151"/>
      <c r="FI21" s="151"/>
      <c r="FJ21" s="151"/>
      <c r="FK21" s="151"/>
      <c r="FL21" s="151"/>
      <c r="FM21" s="151"/>
      <c r="FN21" s="151"/>
      <c r="FO21" s="151"/>
      <c r="FP21" s="151"/>
      <c r="FQ21" s="151"/>
      <c r="FR21" s="151"/>
      <c r="FS21" s="151"/>
      <c r="FT21" s="151"/>
      <c r="FU21" s="151"/>
      <c r="FV21" s="151"/>
      <c r="FW21" s="151"/>
      <c r="FX21" s="151"/>
      <c r="FY21" s="151"/>
      <c r="FZ21" s="151"/>
      <c r="GA21" s="151"/>
      <c r="GB21" s="151"/>
      <c r="GC21" s="151"/>
      <c r="GD21" s="151"/>
      <c r="GE21" s="151"/>
      <c r="GF21" s="151"/>
      <c r="GG21" s="151"/>
      <c r="GH21" s="151"/>
      <c r="GI21" s="151"/>
      <c r="GJ21" s="151"/>
      <c r="GK21" s="151"/>
      <c r="GL21" s="151"/>
      <c r="GM21" s="151"/>
      <c r="GN21" s="151"/>
      <c r="GO21" s="151"/>
      <c r="GP21" s="151"/>
      <c r="GQ21" s="151"/>
      <c r="GR21" s="151"/>
      <c r="GS21" s="151"/>
      <c r="GT21" s="151"/>
      <c r="GU21" s="151"/>
      <c r="GV21" s="151"/>
      <c r="GW21" s="151"/>
      <c r="GX21" s="151"/>
      <c r="GY21" s="151"/>
      <c r="GZ21" s="151"/>
      <c r="HA21" s="151"/>
      <c r="HB21" s="151"/>
      <c r="HC21" s="151"/>
      <c r="HD21" s="151"/>
      <c r="HE21" s="151"/>
      <c r="HF21" s="151"/>
      <c r="HG21" s="151"/>
      <c r="HH21" s="151"/>
      <c r="HI21" s="151"/>
      <c r="HJ21" s="151"/>
      <c r="HK21" s="151"/>
      <c r="HL21" s="151"/>
      <c r="HM21" s="151"/>
      <c r="HN21" s="151"/>
      <c r="HO21" s="151"/>
      <c r="HP21" s="151"/>
      <c r="HQ21" s="151"/>
      <c r="HR21" s="151"/>
      <c r="HS21" s="151"/>
      <c r="HT21" s="151"/>
      <c r="HU21" s="151"/>
      <c r="HV21" s="151"/>
      <c r="HW21" s="151"/>
      <c r="HX21" s="151"/>
      <c r="HY21" s="151"/>
      <c r="HZ21" s="151"/>
      <c r="IA21" s="151"/>
      <c r="IB21" s="151"/>
      <c r="IC21" s="151"/>
      <c r="ID21" s="151"/>
      <c r="IE21" s="151"/>
      <c r="IF21" s="151"/>
      <c r="IG21" s="151"/>
      <c r="IH21" s="151"/>
      <c r="II21" s="151"/>
      <c r="IJ21" s="151"/>
      <c r="IK21" s="151"/>
      <c r="IL21" s="151"/>
      <c r="IM21" s="151"/>
      <c r="IN21" s="151"/>
      <c r="IO21" s="151"/>
      <c r="IP21" s="151"/>
      <c r="IQ21" s="151"/>
      <c r="IR21" s="151"/>
      <c r="IS21" s="151"/>
      <c r="IT21" s="151"/>
      <c r="IU21" s="151"/>
      <c r="IV21" s="151"/>
      <c r="IW21" s="151"/>
      <c r="IX21" s="151"/>
      <c r="IY21" s="151"/>
      <c r="IZ21" s="151"/>
      <c r="JA21" s="151"/>
      <c r="JB21" s="151"/>
      <c r="JC21" s="151"/>
      <c r="JD21" s="151"/>
      <c r="JE21" s="151"/>
      <c r="JF21" s="151"/>
      <c r="JG21" s="151"/>
      <c r="JH21" s="151"/>
      <c r="JI21" s="151"/>
      <c r="JJ21" s="151"/>
    </row>
    <row r="22" spans="1:270" x14ac:dyDescent="0.25">
      <c r="A22" s="43"/>
      <c r="B22" s="53">
        <v>3233</v>
      </c>
      <c r="C22" s="45"/>
      <c r="D22" s="46" t="s">
        <v>58</v>
      </c>
      <c r="E22" s="398">
        <v>0</v>
      </c>
      <c r="F22" s="418">
        <v>0</v>
      </c>
      <c r="G22" s="252">
        <v>0</v>
      </c>
      <c r="H22" s="252"/>
      <c r="I22" s="12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1"/>
      <c r="BW22" s="151"/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1"/>
      <c r="CL22" s="151"/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1"/>
      <c r="DA22" s="151"/>
      <c r="DB22" s="151"/>
      <c r="DC22" s="151"/>
      <c r="DD22" s="151"/>
      <c r="DE22" s="151"/>
      <c r="DF22" s="151"/>
      <c r="DG22" s="151"/>
      <c r="DH22" s="151"/>
      <c r="DI22" s="151"/>
      <c r="DJ22" s="151"/>
      <c r="DK22" s="151"/>
      <c r="DL22" s="151"/>
      <c r="DM22" s="151"/>
      <c r="DN22" s="151"/>
      <c r="DO22" s="151"/>
      <c r="DP22" s="151"/>
      <c r="DQ22" s="151"/>
      <c r="DR22" s="151"/>
      <c r="DS22" s="151"/>
      <c r="DT22" s="151"/>
      <c r="DU22" s="151"/>
      <c r="DV22" s="151"/>
      <c r="DW22" s="151"/>
      <c r="DX22" s="151"/>
      <c r="DY22" s="151"/>
      <c r="DZ22" s="151"/>
      <c r="EA22" s="151"/>
      <c r="EB22" s="151"/>
      <c r="EC22" s="151"/>
      <c r="ED22" s="151"/>
      <c r="EE22" s="151"/>
      <c r="EF22" s="151"/>
      <c r="EG22" s="151"/>
      <c r="EH22" s="151"/>
      <c r="EI22" s="151"/>
      <c r="EJ22" s="151"/>
      <c r="EK22" s="151"/>
      <c r="EL22" s="151"/>
      <c r="EM22" s="151"/>
      <c r="EN22" s="151"/>
      <c r="EO22" s="151"/>
      <c r="EP22" s="151"/>
      <c r="EQ22" s="151"/>
      <c r="ER22" s="151"/>
      <c r="ES22" s="151"/>
      <c r="ET22" s="151"/>
      <c r="EU22" s="151"/>
      <c r="EV22" s="151"/>
      <c r="EW22" s="151"/>
      <c r="EX22" s="151"/>
      <c r="EY22" s="151"/>
      <c r="EZ22" s="151"/>
      <c r="FA22" s="151"/>
      <c r="FB22" s="151"/>
      <c r="FC22" s="151"/>
      <c r="FD22" s="151"/>
      <c r="FE22" s="151"/>
      <c r="FF22" s="151"/>
      <c r="FG22" s="151"/>
      <c r="FH22" s="151"/>
      <c r="FI22" s="151"/>
      <c r="FJ22" s="151"/>
      <c r="FK22" s="151"/>
      <c r="FL22" s="151"/>
      <c r="FM22" s="151"/>
      <c r="FN22" s="151"/>
      <c r="FO22" s="151"/>
      <c r="FP22" s="151"/>
      <c r="FQ22" s="151"/>
      <c r="FR22" s="151"/>
      <c r="FS22" s="151"/>
      <c r="FT22" s="151"/>
      <c r="FU22" s="151"/>
      <c r="FV22" s="151"/>
      <c r="FW22" s="151"/>
      <c r="FX22" s="151"/>
      <c r="FY22" s="151"/>
      <c r="FZ22" s="151"/>
      <c r="GA22" s="151"/>
      <c r="GB22" s="151"/>
      <c r="GC22" s="151"/>
      <c r="GD22" s="151"/>
      <c r="GE22" s="151"/>
      <c r="GF22" s="151"/>
      <c r="GG22" s="151"/>
      <c r="GH22" s="151"/>
      <c r="GI22" s="151"/>
      <c r="GJ22" s="151"/>
      <c r="GK22" s="151"/>
      <c r="GL22" s="151"/>
      <c r="GM22" s="151"/>
      <c r="GN22" s="151"/>
      <c r="GO22" s="151"/>
      <c r="GP22" s="151"/>
      <c r="GQ22" s="151"/>
      <c r="GR22" s="151"/>
      <c r="GS22" s="151"/>
      <c r="GT22" s="151"/>
      <c r="GU22" s="151"/>
      <c r="GV22" s="151"/>
      <c r="GW22" s="151"/>
      <c r="GX22" s="151"/>
      <c r="GY22" s="151"/>
      <c r="GZ22" s="151"/>
      <c r="HA22" s="151"/>
      <c r="HB22" s="151"/>
      <c r="HC22" s="151"/>
      <c r="HD22" s="151"/>
      <c r="HE22" s="151"/>
      <c r="HF22" s="151"/>
      <c r="HG22" s="151"/>
      <c r="HH22" s="151"/>
      <c r="HI22" s="151"/>
      <c r="HJ22" s="151"/>
      <c r="HK22" s="151"/>
      <c r="HL22" s="151"/>
      <c r="HM22" s="151"/>
      <c r="HN22" s="151"/>
      <c r="HO22" s="151"/>
      <c r="HP22" s="151"/>
      <c r="HQ22" s="151"/>
      <c r="HR22" s="151"/>
      <c r="HS22" s="151"/>
      <c r="HT22" s="151"/>
      <c r="HU22" s="151"/>
      <c r="HV22" s="151"/>
      <c r="HW22" s="151"/>
      <c r="HX22" s="151"/>
      <c r="HY22" s="151"/>
      <c r="HZ22" s="151"/>
      <c r="IA22" s="151"/>
      <c r="IB22" s="151"/>
      <c r="IC22" s="151"/>
      <c r="ID22" s="151"/>
      <c r="IE22" s="151"/>
      <c r="IF22" s="151"/>
      <c r="IG22" s="151"/>
      <c r="IH22" s="151"/>
      <c r="II22" s="151"/>
      <c r="IJ22" s="151"/>
      <c r="IK22" s="151"/>
      <c r="IL22" s="151"/>
      <c r="IM22" s="151"/>
      <c r="IN22" s="151"/>
      <c r="IO22" s="151"/>
      <c r="IP22" s="151"/>
      <c r="IQ22" s="151"/>
      <c r="IR22" s="151"/>
      <c r="IS22" s="151"/>
      <c r="IT22" s="151"/>
      <c r="IU22" s="151"/>
      <c r="IV22" s="151"/>
      <c r="IW22" s="151"/>
      <c r="IX22" s="151"/>
      <c r="IY22" s="151"/>
      <c r="IZ22" s="151"/>
      <c r="JA22" s="151"/>
      <c r="JB22" s="151"/>
      <c r="JC22" s="151"/>
      <c r="JD22" s="151"/>
      <c r="JE22" s="151"/>
      <c r="JF22" s="151"/>
      <c r="JG22" s="151"/>
      <c r="JH22" s="151"/>
      <c r="JI22" s="151"/>
      <c r="JJ22" s="151"/>
    </row>
    <row r="23" spans="1:270" x14ac:dyDescent="0.25">
      <c r="A23" s="43"/>
      <c r="B23" s="53">
        <v>3234</v>
      </c>
      <c r="C23" s="45"/>
      <c r="D23" s="46" t="s">
        <v>59</v>
      </c>
      <c r="E23" s="398">
        <v>6959.07</v>
      </c>
      <c r="F23" s="418">
        <v>6400</v>
      </c>
      <c r="G23" s="252">
        <v>7793.08</v>
      </c>
      <c r="H23" s="252"/>
      <c r="I23" s="12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  <c r="BR23" s="151"/>
      <c r="BS23" s="151"/>
      <c r="BT23" s="151"/>
      <c r="BU23" s="151"/>
      <c r="BV23" s="151"/>
      <c r="BW23" s="151"/>
      <c r="BX23" s="151"/>
      <c r="BY23" s="151"/>
      <c r="BZ23" s="151"/>
      <c r="CA23" s="151"/>
      <c r="CB23" s="151"/>
      <c r="CC23" s="151"/>
      <c r="CD23" s="151"/>
      <c r="CE23" s="151"/>
      <c r="CF23" s="151"/>
      <c r="CG23" s="151"/>
      <c r="CH23" s="151"/>
      <c r="CI23" s="151"/>
      <c r="CJ23" s="151"/>
      <c r="CK23" s="151"/>
      <c r="CL23" s="151"/>
      <c r="CM23" s="151"/>
      <c r="CN23" s="151"/>
      <c r="CO23" s="151"/>
      <c r="CP23" s="151"/>
      <c r="CQ23" s="151"/>
      <c r="CR23" s="151"/>
      <c r="CS23" s="151"/>
      <c r="CT23" s="151"/>
      <c r="CU23" s="151"/>
      <c r="CV23" s="151"/>
      <c r="CW23" s="151"/>
      <c r="CX23" s="151"/>
      <c r="CY23" s="151"/>
      <c r="CZ23" s="151"/>
      <c r="DA23" s="151"/>
      <c r="DB23" s="151"/>
      <c r="DC23" s="151"/>
      <c r="DD23" s="151"/>
      <c r="DE23" s="151"/>
      <c r="DF23" s="151"/>
      <c r="DG23" s="151"/>
      <c r="DH23" s="151"/>
      <c r="DI23" s="151"/>
      <c r="DJ23" s="151"/>
      <c r="DK23" s="151"/>
      <c r="DL23" s="151"/>
      <c r="DM23" s="151"/>
      <c r="DN23" s="151"/>
      <c r="DO23" s="151"/>
      <c r="DP23" s="151"/>
      <c r="DQ23" s="151"/>
      <c r="DR23" s="151"/>
      <c r="DS23" s="151"/>
      <c r="DT23" s="151"/>
      <c r="DU23" s="151"/>
      <c r="DV23" s="151"/>
      <c r="DW23" s="151"/>
      <c r="DX23" s="151"/>
      <c r="DY23" s="151"/>
      <c r="DZ23" s="151"/>
      <c r="EA23" s="151"/>
      <c r="EB23" s="151"/>
      <c r="EC23" s="151"/>
      <c r="ED23" s="151"/>
      <c r="EE23" s="151"/>
      <c r="EF23" s="151"/>
      <c r="EG23" s="151"/>
      <c r="EH23" s="151"/>
      <c r="EI23" s="151"/>
      <c r="EJ23" s="151"/>
      <c r="EK23" s="151"/>
      <c r="EL23" s="151"/>
      <c r="EM23" s="151"/>
      <c r="EN23" s="151"/>
      <c r="EO23" s="151"/>
      <c r="EP23" s="151"/>
      <c r="EQ23" s="151"/>
      <c r="ER23" s="151"/>
      <c r="ES23" s="151"/>
      <c r="ET23" s="151"/>
      <c r="EU23" s="151"/>
      <c r="EV23" s="151"/>
      <c r="EW23" s="151"/>
      <c r="EX23" s="151"/>
      <c r="EY23" s="151"/>
      <c r="EZ23" s="151"/>
      <c r="FA23" s="151"/>
      <c r="FB23" s="151"/>
      <c r="FC23" s="151"/>
      <c r="FD23" s="151"/>
      <c r="FE23" s="151"/>
      <c r="FF23" s="151"/>
      <c r="FG23" s="151"/>
      <c r="FH23" s="151"/>
      <c r="FI23" s="151"/>
      <c r="FJ23" s="151"/>
      <c r="FK23" s="151"/>
      <c r="FL23" s="151"/>
      <c r="FM23" s="151"/>
      <c r="FN23" s="151"/>
      <c r="FO23" s="151"/>
      <c r="FP23" s="151"/>
      <c r="FQ23" s="151"/>
      <c r="FR23" s="151"/>
      <c r="FS23" s="151"/>
      <c r="FT23" s="151"/>
      <c r="FU23" s="151"/>
      <c r="FV23" s="151"/>
      <c r="FW23" s="151"/>
      <c r="FX23" s="151"/>
      <c r="FY23" s="151"/>
      <c r="FZ23" s="151"/>
      <c r="GA23" s="151"/>
      <c r="GB23" s="151"/>
      <c r="GC23" s="151"/>
      <c r="GD23" s="151"/>
      <c r="GE23" s="151"/>
      <c r="GF23" s="151"/>
      <c r="GG23" s="151"/>
      <c r="GH23" s="151"/>
      <c r="GI23" s="151"/>
      <c r="GJ23" s="151"/>
      <c r="GK23" s="151"/>
      <c r="GL23" s="151"/>
      <c r="GM23" s="151"/>
      <c r="GN23" s="151"/>
      <c r="GO23" s="151"/>
      <c r="GP23" s="151"/>
      <c r="GQ23" s="151"/>
      <c r="GR23" s="151"/>
      <c r="GS23" s="151"/>
      <c r="GT23" s="151"/>
      <c r="GU23" s="151"/>
      <c r="GV23" s="151"/>
      <c r="GW23" s="151"/>
      <c r="GX23" s="151"/>
      <c r="GY23" s="151"/>
      <c r="GZ23" s="151"/>
      <c r="HA23" s="151"/>
      <c r="HB23" s="151"/>
      <c r="HC23" s="151"/>
      <c r="HD23" s="151"/>
      <c r="HE23" s="151"/>
      <c r="HF23" s="151"/>
      <c r="HG23" s="151"/>
      <c r="HH23" s="151"/>
      <c r="HI23" s="151"/>
      <c r="HJ23" s="151"/>
      <c r="HK23" s="151"/>
      <c r="HL23" s="151"/>
      <c r="HM23" s="151"/>
      <c r="HN23" s="151"/>
      <c r="HO23" s="151"/>
      <c r="HP23" s="151"/>
      <c r="HQ23" s="151"/>
      <c r="HR23" s="151"/>
      <c r="HS23" s="151"/>
      <c r="HT23" s="151"/>
      <c r="HU23" s="151"/>
      <c r="HV23" s="151"/>
      <c r="HW23" s="151"/>
      <c r="HX23" s="151"/>
      <c r="HY23" s="151"/>
      <c r="HZ23" s="151"/>
      <c r="IA23" s="151"/>
      <c r="IB23" s="151"/>
      <c r="IC23" s="151"/>
      <c r="ID23" s="151"/>
      <c r="IE23" s="151"/>
      <c r="IF23" s="151"/>
      <c r="IG23" s="151"/>
      <c r="IH23" s="151"/>
      <c r="II23" s="151"/>
      <c r="IJ23" s="151"/>
      <c r="IK23" s="151"/>
      <c r="IL23" s="151"/>
      <c r="IM23" s="151"/>
      <c r="IN23" s="151"/>
      <c r="IO23" s="151"/>
      <c r="IP23" s="151"/>
      <c r="IQ23" s="151"/>
      <c r="IR23" s="151"/>
      <c r="IS23" s="151"/>
      <c r="IT23" s="151"/>
      <c r="IU23" s="151"/>
      <c r="IV23" s="151"/>
      <c r="IW23" s="151"/>
      <c r="IX23" s="151"/>
      <c r="IY23" s="151"/>
      <c r="IZ23" s="151"/>
      <c r="JA23" s="151"/>
      <c r="JB23" s="151"/>
      <c r="JC23" s="151"/>
      <c r="JD23" s="151"/>
      <c r="JE23" s="151"/>
      <c r="JF23" s="151"/>
      <c r="JG23" s="151"/>
      <c r="JH23" s="151"/>
      <c r="JI23" s="151"/>
      <c r="JJ23" s="151"/>
    </row>
    <row r="24" spans="1:270" x14ac:dyDescent="0.25">
      <c r="A24" s="43"/>
      <c r="B24" s="53">
        <v>3235</v>
      </c>
      <c r="C24" s="45"/>
      <c r="D24" s="46" t="s">
        <v>60</v>
      </c>
      <c r="E24" s="398">
        <v>3467.96</v>
      </c>
      <c r="F24" s="418">
        <v>4600</v>
      </c>
      <c r="G24" s="252">
        <v>5684.33</v>
      </c>
      <c r="H24" s="252"/>
      <c r="I24" s="12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  <c r="BR24" s="151"/>
      <c r="BS24" s="151"/>
      <c r="BT24" s="151"/>
      <c r="BU24" s="151"/>
      <c r="BV24" s="151"/>
      <c r="BW24" s="151"/>
      <c r="BX24" s="151"/>
      <c r="BY24" s="151"/>
      <c r="BZ24" s="151"/>
      <c r="CA24" s="151"/>
      <c r="CB24" s="151"/>
      <c r="CC24" s="151"/>
      <c r="CD24" s="151"/>
      <c r="CE24" s="151"/>
      <c r="CF24" s="151"/>
      <c r="CG24" s="151"/>
      <c r="CH24" s="151"/>
      <c r="CI24" s="151"/>
      <c r="CJ24" s="151"/>
      <c r="CK24" s="151"/>
      <c r="CL24" s="151"/>
      <c r="CM24" s="151"/>
      <c r="CN24" s="151"/>
      <c r="CO24" s="151"/>
      <c r="CP24" s="151"/>
      <c r="CQ24" s="151"/>
      <c r="CR24" s="151"/>
      <c r="CS24" s="151"/>
      <c r="CT24" s="151"/>
      <c r="CU24" s="151"/>
      <c r="CV24" s="151"/>
      <c r="CW24" s="151"/>
      <c r="CX24" s="151"/>
      <c r="CY24" s="151"/>
      <c r="CZ24" s="151"/>
      <c r="DA24" s="151"/>
      <c r="DB24" s="151"/>
      <c r="DC24" s="151"/>
      <c r="DD24" s="151"/>
      <c r="DE24" s="151"/>
      <c r="DF24" s="151"/>
      <c r="DG24" s="151"/>
      <c r="DH24" s="151"/>
      <c r="DI24" s="151"/>
      <c r="DJ24" s="151"/>
      <c r="DK24" s="151"/>
      <c r="DL24" s="151"/>
      <c r="DM24" s="151"/>
      <c r="DN24" s="151"/>
      <c r="DO24" s="151"/>
      <c r="DP24" s="151"/>
      <c r="DQ24" s="151"/>
      <c r="DR24" s="151"/>
      <c r="DS24" s="151"/>
      <c r="DT24" s="151"/>
      <c r="DU24" s="151"/>
      <c r="DV24" s="151"/>
      <c r="DW24" s="151"/>
      <c r="DX24" s="151"/>
      <c r="DY24" s="151"/>
      <c r="DZ24" s="151"/>
      <c r="EA24" s="151"/>
      <c r="EB24" s="151"/>
      <c r="EC24" s="151"/>
      <c r="ED24" s="151"/>
      <c r="EE24" s="151"/>
      <c r="EF24" s="151"/>
      <c r="EG24" s="151"/>
      <c r="EH24" s="151"/>
      <c r="EI24" s="151"/>
      <c r="EJ24" s="151"/>
      <c r="EK24" s="151"/>
      <c r="EL24" s="151"/>
      <c r="EM24" s="151"/>
      <c r="EN24" s="151"/>
      <c r="EO24" s="151"/>
      <c r="EP24" s="151"/>
      <c r="EQ24" s="151"/>
      <c r="ER24" s="151"/>
      <c r="ES24" s="151"/>
      <c r="ET24" s="151"/>
      <c r="EU24" s="151"/>
      <c r="EV24" s="151"/>
      <c r="EW24" s="151"/>
      <c r="EX24" s="151"/>
      <c r="EY24" s="151"/>
      <c r="EZ24" s="151"/>
      <c r="FA24" s="151"/>
      <c r="FB24" s="151"/>
      <c r="FC24" s="151"/>
      <c r="FD24" s="151"/>
      <c r="FE24" s="151"/>
      <c r="FF24" s="151"/>
      <c r="FG24" s="151"/>
      <c r="FH24" s="151"/>
      <c r="FI24" s="151"/>
      <c r="FJ24" s="151"/>
      <c r="FK24" s="151"/>
      <c r="FL24" s="151"/>
      <c r="FM24" s="151"/>
      <c r="FN24" s="151"/>
      <c r="FO24" s="151"/>
      <c r="FP24" s="151"/>
      <c r="FQ24" s="151"/>
      <c r="FR24" s="151"/>
      <c r="FS24" s="151"/>
      <c r="FT24" s="151"/>
      <c r="FU24" s="151"/>
      <c r="FV24" s="151"/>
      <c r="FW24" s="151"/>
      <c r="FX24" s="151"/>
      <c r="FY24" s="151"/>
      <c r="FZ24" s="151"/>
      <c r="GA24" s="151"/>
      <c r="GB24" s="151"/>
      <c r="GC24" s="151"/>
      <c r="GD24" s="151"/>
      <c r="GE24" s="151"/>
      <c r="GF24" s="151"/>
      <c r="GG24" s="151"/>
      <c r="GH24" s="151"/>
      <c r="GI24" s="151"/>
      <c r="GJ24" s="151"/>
      <c r="GK24" s="151"/>
      <c r="GL24" s="151"/>
      <c r="GM24" s="151"/>
      <c r="GN24" s="151"/>
      <c r="GO24" s="151"/>
      <c r="GP24" s="151"/>
      <c r="GQ24" s="151"/>
      <c r="GR24" s="151"/>
      <c r="GS24" s="151"/>
      <c r="GT24" s="151"/>
      <c r="GU24" s="151"/>
      <c r="GV24" s="151"/>
      <c r="GW24" s="151"/>
      <c r="GX24" s="151"/>
      <c r="GY24" s="151"/>
      <c r="GZ24" s="151"/>
      <c r="HA24" s="151"/>
      <c r="HB24" s="151"/>
      <c r="HC24" s="151"/>
      <c r="HD24" s="151"/>
      <c r="HE24" s="151"/>
      <c r="HF24" s="151"/>
      <c r="HG24" s="151"/>
      <c r="HH24" s="151"/>
      <c r="HI24" s="151"/>
      <c r="HJ24" s="151"/>
      <c r="HK24" s="151"/>
      <c r="HL24" s="151"/>
      <c r="HM24" s="151"/>
      <c r="HN24" s="151"/>
      <c r="HO24" s="151"/>
      <c r="HP24" s="151"/>
      <c r="HQ24" s="151"/>
      <c r="HR24" s="151"/>
      <c r="HS24" s="151"/>
      <c r="HT24" s="151"/>
      <c r="HU24" s="151"/>
      <c r="HV24" s="151"/>
      <c r="HW24" s="151"/>
      <c r="HX24" s="151"/>
      <c r="HY24" s="151"/>
      <c r="HZ24" s="151"/>
      <c r="IA24" s="151"/>
      <c r="IB24" s="151"/>
      <c r="IC24" s="151"/>
      <c r="ID24" s="151"/>
      <c r="IE24" s="151"/>
      <c r="IF24" s="151"/>
      <c r="IG24" s="151"/>
      <c r="IH24" s="151"/>
      <c r="II24" s="151"/>
      <c r="IJ24" s="151"/>
      <c r="IK24" s="151"/>
      <c r="IL24" s="151"/>
      <c r="IM24" s="151"/>
      <c r="IN24" s="151"/>
      <c r="IO24" s="151"/>
      <c r="IP24" s="151"/>
      <c r="IQ24" s="151"/>
      <c r="IR24" s="151"/>
      <c r="IS24" s="151"/>
      <c r="IT24" s="151"/>
      <c r="IU24" s="151"/>
      <c r="IV24" s="151"/>
      <c r="IW24" s="151"/>
      <c r="IX24" s="151"/>
      <c r="IY24" s="151"/>
      <c r="IZ24" s="151"/>
      <c r="JA24" s="151"/>
      <c r="JB24" s="151"/>
      <c r="JC24" s="151"/>
      <c r="JD24" s="151"/>
      <c r="JE24" s="151"/>
      <c r="JF24" s="151"/>
      <c r="JG24" s="151"/>
      <c r="JH24" s="151"/>
      <c r="JI24" s="151"/>
      <c r="JJ24" s="151"/>
    </row>
    <row r="25" spans="1:270" x14ac:dyDescent="0.25">
      <c r="A25" s="43"/>
      <c r="B25" s="53">
        <v>3236</v>
      </c>
      <c r="C25" s="45"/>
      <c r="D25" s="46" t="s">
        <v>61</v>
      </c>
      <c r="E25" s="398">
        <v>4008.34</v>
      </c>
      <c r="F25" s="418">
        <v>4500</v>
      </c>
      <c r="G25" s="252">
        <v>4175</v>
      </c>
      <c r="H25" s="252"/>
      <c r="I25" s="12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  <c r="CZ25" s="151"/>
      <c r="DA25" s="151"/>
      <c r="DB25" s="151"/>
      <c r="DC25" s="151"/>
      <c r="DD25" s="151"/>
      <c r="DE25" s="151"/>
      <c r="DF25" s="151"/>
      <c r="DG25" s="151"/>
      <c r="DH25" s="151"/>
      <c r="DI25" s="151"/>
      <c r="DJ25" s="151"/>
      <c r="DK25" s="151"/>
      <c r="DL25" s="151"/>
      <c r="DM25" s="151"/>
      <c r="DN25" s="151"/>
      <c r="DO25" s="151"/>
      <c r="DP25" s="151"/>
      <c r="DQ25" s="151"/>
      <c r="DR25" s="151"/>
      <c r="DS25" s="151"/>
      <c r="DT25" s="151"/>
      <c r="DU25" s="151"/>
      <c r="DV25" s="151"/>
      <c r="DW25" s="151"/>
      <c r="DX25" s="151"/>
      <c r="DY25" s="151"/>
      <c r="DZ25" s="151"/>
      <c r="EA25" s="151"/>
      <c r="EB25" s="151"/>
      <c r="EC25" s="151"/>
      <c r="ED25" s="151"/>
      <c r="EE25" s="151"/>
      <c r="EF25" s="151"/>
      <c r="EG25" s="151"/>
      <c r="EH25" s="151"/>
      <c r="EI25" s="151"/>
      <c r="EJ25" s="151"/>
      <c r="EK25" s="151"/>
      <c r="EL25" s="151"/>
      <c r="EM25" s="151"/>
      <c r="EN25" s="151"/>
      <c r="EO25" s="151"/>
      <c r="EP25" s="151"/>
      <c r="EQ25" s="151"/>
      <c r="ER25" s="151"/>
      <c r="ES25" s="151"/>
      <c r="ET25" s="151"/>
      <c r="EU25" s="151"/>
      <c r="EV25" s="151"/>
      <c r="EW25" s="151"/>
      <c r="EX25" s="151"/>
      <c r="EY25" s="151"/>
      <c r="EZ25" s="151"/>
      <c r="FA25" s="151"/>
      <c r="FB25" s="151"/>
      <c r="FC25" s="151"/>
      <c r="FD25" s="151"/>
      <c r="FE25" s="151"/>
      <c r="FF25" s="151"/>
      <c r="FG25" s="151"/>
      <c r="FH25" s="151"/>
      <c r="FI25" s="151"/>
      <c r="FJ25" s="151"/>
      <c r="FK25" s="151"/>
      <c r="FL25" s="151"/>
      <c r="FM25" s="151"/>
      <c r="FN25" s="151"/>
      <c r="FO25" s="151"/>
      <c r="FP25" s="151"/>
      <c r="FQ25" s="151"/>
      <c r="FR25" s="151"/>
      <c r="FS25" s="151"/>
      <c r="FT25" s="151"/>
      <c r="FU25" s="151"/>
      <c r="FV25" s="151"/>
      <c r="FW25" s="151"/>
      <c r="FX25" s="151"/>
      <c r="FY25" s="151"/>
      <c r="FZ25" s="151"/>
      <c r="GA25" s="151"/>
      <c r="GB25" s="151"/>
      <c r="GC25" s="151"/>
      <c r="GD25" s="151"/>
      <c r="GE25" s="151"/>
      <c r="GF25" s="151"/>
      <c r="GG25" s="151"/>
      <c r="GH25" s="151"/>
      <c r="GI25" s="151"/>
      <c r="GJ25" s="151"/>
      <c r="GK25" s="151"/>
      <c r="GL25" s="151"/>
      <c r="GM25" s="151"/>
      <c r="GN25" s="151"/>
      <c r="GO25" s="151"/>
      <c r="GP25" s="151"/>
      <c r="GQ25" s="151"/>
      <c r="GR25" s="151"/>
      <c r="GS25" s="151"/>
      <c r="GT25" s="151"/>
      <c r="GU25" s="151"/>
      <c r="GV25" s="151"/>
      <c r="GW25" s="151"/>
      <c r="GX25" s="151"/>
      <c r="GY25" s="151"/>
      <c r="GZ25" s="151"/>
      <c r="HA25" s="151"/>
      <c r="HB25" s="151"/>
      <c r="HC25" s="151"/>
      <c r="HD25" s="151"/>
      <c r="HE25" s="151"/>
      <c r="HF25" s="151"/>
      <c r="HG25" s="151"/>
      <c r="HH25" s="151"/>
      <c r="HI25" s="151"/>
      <c r="HJ25" s="151"/>
      <c r="HK25" s="151"/>
      <c r="HL25" s="151"/>
      <c r="HM25" s="151"/>
      <c r="HN25" s="151"/>
      <c r="HO25" s="151"/>
      <c r="HP25" s="151"/>
      <c r="HQ25" s="151"/>
      <c r="HR25" s="151"/>
      <c r="HS25" s="151"/>
      <c r="HT25" s="151"/>
      <c r="HU25" s="151"/>
      <c r="HV25" s="151"/>
      <c r="HW25" s="151"/>
      <c r="HX25" s="151"/>
      <c r="HY25" s="151"/>
      <c r="HZ25" s="151"/>
      <c r="IA25" s="151"/>
      <c r="IB25" s="151"/>
      <c r="IC25" s="151"/>
      <c r="ID25" s="151"/>
      <c r="IE25" s="151"/>
      <c r="IF25" s="151"/>
      <c r="IG25" s="151"/>
      <c r="IH25" s="151"/>
      <c r="II25" s="151"/>
      <c r="IJ25" s="151"/>
      <c r="IK25" s="151"/>
      <c r="IL25" s="151"/>
      <c r="IM25" s="151"/>
      <c r="IN25" s="151"/>
      <c r="IO25" s="151"/>
      <c r="IP25" s="151"/>
      <c r="IQ25" s="151"/>
      <c r="IR25" s="151"/>
      <c r="IS25" s="151"/>
      <c r="IT25" s="151"/>
      <c r="IU25" s="151"/>
      <c r="IV25" s="151"/>
      <c r="IW25" s="151"/>
      <c r="IX25" s="151"/>
      <c r="IY25" s="151"/>
      <c r="IZ25" s="151"/>
      <c r="JA25" s="151"/>
      <c r="JB25" s="151"/>
      <c r="JC25" s="151"/>
      <c r="JD25" s="151"/>
      <c r="JE25" s="151"/>
      <c r="JF25" s="151"/>
      <c r="JG25" s="151"/>
      <c r="JH25" s="151"/>
      <c r="JI25" s="151"/>
      <c r="JJ25" s="151"/>
    </row>
    <row r="26" spans="1:270" x14ac:dyDescent="0.25">
      <c r="A26" s="43"/>
      <c r="B26" s="53">
        <v>3237</v>
      </c>
      <c r="C26" s="45"/>
      <c r="D26" s="46" t="s">
        <v>62</v>
      </c>
      <c r="E26" s="398">
        <v>0</v>
      </c>
      <c r="F26" s="418">
        <v>0</v>
      </c>
      <c r="G26" s="252">
        <v>0</v>
      </c>
      <c r="H26" s="252"/>
      <c r="I26" s="12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  <c r="BR26" s="151"/>
      <c r="BS26" s="151"/>
      <c r="BT26" s="151"/>
      <c r="BU26" s="151"/>
      <c r="BV26" s="151"/>
      <c r="BW26" s="151"/>
      <c r="BX26" s="151"/>
      <c r="BY26" s="151"/>
      <c r="BZ26" s="151"/>
      <c r="CA26" s="151"/>
      <c r="CB26" s="151"/>
      <c r="CC26" s="151"/>
      <c r="CD26" s="151"/>
      <c r="CE26" s="151"/>
      <c r="CF26" s="151"/>
      <c r="CG26" s="151"/>
      <c r="CH26" s="151"/>
      <c r="CI26" s="151"/>
      <c r="CJ26" s="151"/>
      <c r="CK26" s="151"/>
      <c r="CL26" s="151"/>
      <c r="CM26" s="151"/>
      <c r="CN26" s="151"/>
      <c r="CO26" s="151"/>
      <c r="CP26" s="151"/>
      <c r="CQ26" s="151"/>
      <c r="CR26" s="151"/>
      <c r="CS26" s="151"/>
      <c r="CT26" s="151"/>
      <c r="CU26" s="151"/>
      <c r="CV26" s="151"/>
      <c r="CW26" s="151"/>
      <c r="CX26" s="151"/>
      <c r="CY26" s="151"/>
      <c r="CZ26" s="151"/>
      <c r="DA26" s="151"/>
      <c r="DB26" s="151"/>
      <c r="DC26" s="151"/>
      <c r="DD26" s="151"/>
      <c r="DE26" s="151"/>
      <c r="DF26" s="151"/>
      <c r="DG26" s="151"/>
      <c r="DH26" s="151"/>
      <c r="DI26" s="151"/>
      <c r="DJ26" s="151"/>
      <c r="DK26" s="151"/>
      <c r="DL26" s="151"/>
      <c r="DM26" s="151"/>
      <c r="DN26" s="151"/>
      <c r="DO26" s="151"/>
      <c r="DP26" s="151"/>
      <c r="DQ26" s="151"/>
      <c r="DR26" s="151"/>
      <c r="DS26" s="151"/>
      <c r="DT26" s="151"/>
      <c r="DU26" s="151"/>
      <c r="DV26" s="151"/>
      <c r="DW26" s="151"/>
      <c r="DX26" s="151"/>
      <c r="DY26" s="151"/>
      <c r="DZ26" s="151"/>
      <c r="EA26" s="151"/>
      <c r="EB26" s="151"/>
      <c r="EC26" s="151"/>
      <c r="ED26" s="151"/>
      <c r="EE26" s="151"/>
      <c r="EF26" s="151"/>
      <c r="EG26" s="151"/>
      <c r="EH26" s="151"/>
      <c r="EI26" s="151"/>
      <c r="EJ26" s="151"/>
      <c r="EK26" s="151"/>
      <c r="EL26" s="151"/>
      <c r="EM26" s="151"/>
      <c r="EN26" s="151"/>
      <c r="EO26" s="151"/>
      <c r="EP26" s="151"/>
      <c r="EQ26" s="151"/>
      <c r="ER26" s="151"/>
      <c r="ES26" s="151"/>
      <c r="ET26" s="151"/>
      <c r="EU26" s="151"/>
      <c r="EV26" s="151"/>
      <c r="EW26" s="151"/>
      <c r="EX26" s="151"/>
      <c r="EY26" s="151"/>
      <c r="EZ26" s="151"/>
      <c r="FA26" s="151"/>
      <c r="FB26" s="151"/>
      <c r="FC26" s="151"/>
      <c r="FD26" s="151"/>
      <c r="FE26" s="151"/>
      <c r="FF26" s="151"/>
      <c r="FG26" s="151"/>
      <c r="FH26" s="151"/>
      <c r="FI26" s="151"/>
      <c r="FJ26" s="151"/>
      <c r="FK26" s="151"/>
      <c r="FL26" s="151"/>
      <c r="FM26" s="151"/>
      <c r="FN26" s="151"/>
      <c r="FO26" s="151"/>
      <c r="FP26" s="151"/>
      <c r="FQ26" s="151"/>
      <c r="FR26" s="151"/>
      <c r="FS26" s="151"/>
      <c r="FT26" s="151"/>
      <c r="FU26" s="151"/>
      <c r="FV26" s="151"/>
      <c r="FW26" s="151"/>
      <c r="FX26" s="151"/>
      <c r="FY26" s="151"/>
      <c r="FZ26" s="151"/>
      <c r="GA26" s="151"/>
      <c r="GB26" s="151"/>
      <c r="GC26" s="151"/>
      <c r="GD26" s="151"/>
      <c r="GE26" s="151"/>
      <c r="GF26" s="151"/>
      <c r="GG26" s="151"/>
      <c r="GH26" s="151"/>
      <c r="GI26" s="151"/>
      <c r="GJ26" s="151"/>
      <c r="GK26" s="151"/>
      <c r="GL26" s="151"/>
      <c r="GM26" s="151"/>
      <c r="GN26" s="151"/>
      <c r="GO26" s="151"/>
      <c r="GP26" s="151"/>
      <c r="GQ26" s="151"/>
      <c r="GR26" s="151"/>
      <c r="GS26" s="151"/>
      <c r="GT26" s="151"/>
      <c r="GU26" s="151"/>
      <c r="GV26" s="151"/>
      <c r="GW26" s="151"/>
      <c r="GX26" s="151"/>
      <c r="GY26" s="151"/>
      <c r="GZ26" s="151"/>
      <c r="HA26" s="151"/>
      <c r="HB26" s="151"/>
      <c r="HC26" s="151"/>
      <c r="HD26" s="151"/>
      <c r="HE26" s="151"/>
      <c r="HF26" s="151"/>
      <c r="HG26" s="151"/>
      <c r="HH26" s="151"/>
      <c r="HI26" s="151"/>
      <c r="HJ26" s="151"/>
      <c r="HK26" s="151"/>
      <c r="HL26" s="151"/>
      <c r="HM26" s="151"/>
      <c r="HN26" s="151"/>
      <c r="HO26" s="151"/>
      <c r="HP26" s="151"/>
      <c r="HQ26" s="151"/>
      <c r="HR26" s="151"/>
      <c r="HS26" s="151"/>
      <c r="HT26" s="151"/>
      <c r="HU26" s="151"/>
      <c r="HV26" s="151"/>
      <c r="HW26" s="151"/>
      <c r="HX26" s="151"/>
      <c r="HY26" s="151"/>
      <c r="HZ26" s="151"/>
      <c r="IA26" s="151"/>
      <c r="IB26" s="151"/>
      <c r="IC26" s="151"/>
      <c r="ID26" s="151"/>
      <c r="IE26" s="151"/>
      <c r="IF26" s="151"/>
      <c r="IG26" s="151"/>
      <c r="IH26" s="151"/>
      <c r="II26" s="151"/>
      <c r="IJ26" s="151"/>
      <c r="IK26" s="151"/>
      <c r="IL26" s="151"/>
      <c r="IM26" s="151"/>
      <c r="IN26" s="151"/>
      <c r="IO26" s="151"/>
      <c r="IP26" s="151"/>
      <c r="IQ26" s="151"/>
      <c r="IR26" s="151"/>
      <c r="IS26" s="151"/>
      <c r="IT26" s="151"/>
      <c r="IU26" s="151"/>
      <c r="IV26" s="151"/>
      <c r="IW26" s="151"/>
      <c r="IX26" s="151"/>
      <c r="IY26" s="151"/>
      <c r="IZ26" s="151"/>
      <c r="JA26" s="151"/>
      <c r="JB26" s="151"/>
      <c r="JC26" s="151"/>
      <c r="JD26" s="151"/>
      <c r="JE26" s="151"/>
      <c r="JF26" s="151"/>
      <c r="JG26" s="151"/>
      <c r="JH26" s="151"/>
      <c r="JI26" s="151"/>
      <c r="JJ26" s="151"/>
    </row>
    <row r="27" spans="1:270" x14ac:dyDescent="0.25">
      <c r="A27" s="43"/>
      <c r="B27" s="53">
        <v>3238</v>
      </c>
      <c r="C27" s="45"/>
      <c r="D27" s="46" t="s">
        <v>63</v>
      </c>
      <c r="E27" s="398">
        <v>1589.29</v>
      </c>
      <c r="F27" s="418">
        <v>1150</v>
      </c>
      <c r="G27" s="252">
        <v>1859.93</v>
      </c>
      <c r="H27" s="252"/>
      <c r="I27" s="12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  <c r="BR27" s="151"/>
      <c r="BS27" s="151"/>
      <c r="BT27" s="151"/>
      <c r="BU27" s="151"/>
      <c r="BV27" s="151"/>
      <c r="BW27" s="151"/>
      <c r="BX27" s="151"/>
      <c r="BY27" s="151"/>
      <c r="BZ27" s="151"/>
      <c r="CA27" s="151"/>
      <c r="CB27" s="151"/>
      <c r="CC27" s="151"/>
      <c r="CD27" s="151"/>
      <c r="CE27" s="151"/>
      <c r="CF27" s="151"/>
      <c r="CG27" s="151"/>
      <c r="CH27" s="151"/>
      <c r="CI27" s="151"/>
      <c r="CJ27" s="151"/>
      <c r="CK27" s="151"/>
      <c r="CL27" s="151"/>
      <c r="CM27" s="151"/>
      <c r="CN27" s="151"/>
      <c r="CO27" s="151"/>
      <c r="CP27" s="151"/>
      <c r="CQ27" s="151"/>
      <c r="CR27" s="151"/>
      <c r="CS27" s="151"/>
      <c r="CT27" s="151"/>
      <c r="CU27" s="151"/>
      <c r="CV27" s="151"/>
      <c r="CW27" s="151"/>
      <c r="CX27" s="151"/>
      <c r="CY27" s="151"/>
      <c r="CZ27" s="151"/>
      <c r="DA27" s="151"/>
      <c r="DB27" s="151"/>
      <c r="DC27" s="151"/>
      <c r="DD27" s="151"/>
      <c r="DE27" s="151"/>
      <c r="DF27" s="151"/>
      <c r="DG27" s="151"/>
      <c r="DH27" s="151"/>
      <c r="DI27" s="151"/>
      <c r="DJ27" s="151"/>
      <c r="DK27" s="151"/>
      <c r="DL27" s="151"/>
      <c r="DM27" s="151"/>
      <c r="DN27" s="151"/>
      <c r="DO27" s="151"/>
      <c r="DP27" s="151"/>
      <c r="DQ27" s="151"/>
      <c r="DR27" s="151"/>
      <c r="DS27" s="151"/>
      <c r="DT27" s="151"/>
      <c r="DU27" s="151"/>
      <c r="DV27" s="151"/>
      <c r="DW27" s="151"/>
      <c r="DX27" s="151"/>
      <c r="DY27" s="151"/>
      <c r="DZ27" s="151"/>
      <c r="EA27" s="151"/>
      <c r="EB27" s="151"/>
      <c r="EC27" s="151"/>
      <c r="ED27" s="151"/>
      <c r="EE27" s="151"/>
      <c r="EF27" s="151"/>
      <c r="EG27" s="151"/>
      <c r="EH27" s="151"/>
      <c r="EI27" s="151"/>
      <c r="EJ27" s="151"/>
      <c r="EK27" s="151"/>
      <c r="EL27" s="151"/>
      <c r="EM27" s="151"/>
      <c r="EN27" s="151"/>
      <c r="EO27" s="151"/>
      <c r="EP27" s="151"/>
      <c r="EQ27" s="151"/>
      <c r="ER27" s="151"/>
      <c r="ES27" s="151"/>
      <c r="ET27" s="151"/>
      <c r="EU27" s="151"/>
      <c r="EV27" s="151"/>
      <c r="EW27" s="151"/>
      <c r="EX27" s="151"/>
      <c r="EY27" s="151"/>
      <c r="EZ27" s="151"/>
      <c r="FA27" s="151"/>
      <c r="FB27" s="151"/>
      <c r="FC27" s="151"/>
      <c r="FD27" s="151"/>
      <c r="FE27" s="151"/>
      <c r="FF27" s="151"/>
      <c r="FG27" s="151"/>
      <c r="FH27" s="151"/>
      <c r="FI27" s="151"/>
      <c r="FJ27" s="151"/>
      <c r="FK27" s="151"/>
      <c r="FL27" s="151"/>
      <c r="FM27" s="151"/>
      <c r="FN27" s="151"/>
      <c r="FO27" s="151"/>
      <c r="FP27" s="151"/>
      <c r="FQ27" s="151"/>
      <c r="FR27" s="151"/>
      <c r="FS27" s="151"/>
      <c r="FT27" s="151"/>
      <c r="FU27" s="151"/>
      <c r="FV27" s="151"/>
      <c r="FW27" s="151"/>
      <c r="FX27" s="151"/>
      <c r="FY27" s="151"/>
      <c r="FZ27" s="151"/>
      <c r="GA27" s="151"/>
      <c r="GB27" s="151"/>
      <c r="GC27" s="151"/>
      <c r="GD27" s="151"/>
      <c r="GE27" s="151"/>
      <c r="GF27" s="151"/>
      <c r="GG27" s="151"/>
      <c r="GH27" s="151"/>
      <c r="GI27" s="151"/>
      <c r="GJ27" s="151"/>
      <c r="GK27" s="151"/>
      <c r="GL27" s="151"/>
      <c r="GM27" s="151"/>
      <c r="GN27" s="151"/>
      <c r="GO27" s="151"/>
      <c r="GP27" s="151"/>
      <c r="GQ27" s="151"/>
      <c r="GR27" s="151"/>
      <c r="GS27" s="151"/>
      <c r="GT27" s="151"/>
      <c r="GU27" s="151"/>
      <c r="GV27" s="151"/>
      <c r="GW27" s="151"/>
      <c r="GX27" s="151"/>
      <c r="GY27" s="151"/>
      <c r="GZ27" s="151"/>
      <c r="HA27" s="151"/>
      <c r="HB27" s="151"/>
      <c r="HC27" s="151"/>
      <c r="HD27" s="151"/>
      <c r="HE27" s="151"/>
      <c r="HF27" s="151"/>
      <c r="HG27" s="151"/>
      <c r="HH27" s="151"/>
      <c r="HI27" s="151"/>
      <c r="HJ27" s="151"/>
      <c r="HK27" s="151"/>
      <c r="HL27" s="151"/>
      <c r="HM27" s="151"/>
      <c r="HN27" s="151"/>
      <c r="HO27" s="151"/>
      <c r="HP27" s="151"/>
      <c r="HQ27" s="151"/>
      <c r="HR27" s="151"/>
      <c r="HS27" s="151"/>
      <c r="HT27" s="151"/>
      <c r="HU27" s="151"/>
      <c r="HV27" s="151"/>
      <c r="HW27" s="151"/>
      <c r="HX27" s="151"/>
      <c r="HY27" s="151"/>
      <c r="HZ27" s="151"/>
      <c r="IA27" s="151"/>
      <c r="IB27" s="151"/>
      <c r="IC27" s="151"/>
      <c r="ID27" s="151"/>
      <c r="IE27" s="151"/>
      <c r="IF27" s="151"/>
      <c r="IG27" s="151"/>
      <c r="IH27" s="151"/>
      <c r="II27" s="151"/>
      <c r="IJ27" s="151"/>
      <c r="IK27" s="151"/>
      <c r="IL27" s="151"/>
      <c r="IM27" s="151"/>
      <c r="IN27" s="151"/>
      <c r="IO27" s="151"/>
      <c r="IP27" s="151"/>
      <c r="IQ27" s="151"/>
      <c r="IR27" s="151"/>
      <c r="IS27" s="151"/>
      <c r="IT27" s="151"/>
      <c r="IU27" s="151"/>
      <c r="IV27" s="151"/>
      <c r="IW27" s="151"/>
      <c r="IX27" s="151"/>
      <c r="IY27" s="151"/>
      <c r="IZ27" s="151"/>
      <c r="JA27" s="151"/>
      <c r="JB27" s="151"/>
      <c r="JC27" s="151"/>
      <c r="JD27" s="151"/>
      <c r="JE27" s="151"/>
      <c r="JF27" s="151"/>
      <c r="JG27" s="151"/>
      <c r="JH27" s="151"/>
      <c r="JI27" s="151"/>
      <c r="JJ27" s="151"/>
    </row>
    <row r="28" spans="1:270" x14ac:dyDescent="0.25">
      <c r="A28" s="43"/>
      <c r="B28" s="53">
        <v>3239</v>
      </c>
      <c r="C28" s="45"/>
      <c r="D28" s="46" t="s">
        <v>64</v>
      </c>
      <c r="E28" s="398">
        <v>0</v>
      </c>
      <c r="F28" s="418">
        <v>200</v>
      </c>
      <c r="G28" s="252">
        <v>1070.94</v>
      </c>
      <c r="H28" s="252"/>
      <c r="I28" s="12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1"/>
      <c r="BX28" s="151"/>
      <c r="BY28" s="151"/>
      <c r="BZ28" s="151"/>
      <c r="CA28" s="151"/>
      <c r="CB28" s="151"/>
      <c r="CC28" s="151"/>
      <c r="CD28" s="151"/>
      <c r="CE28" s="151"/>
      <c r="CF28" s="151"/>
      <c r="CG28" s="151"/>
      <c r="CH28" s="151"/>
      <c r="CI28" s="151"/>
      <c r="CJ28" s="151"/>
      <c r="CK28" s="151"/>
      <c r="CL28" s="151"/>
      <c r="CM28" s="151"/>
      <c r="CN28" s="151"/>
      <c r="CO28" s="151"/>
      <c r="CP28" s="151"/>
      <c r="CQ28" s="151"/>
      <c r="CR28" s="151"/>
      <c r="CS28" s="151"/>
      <c r="CT28" s="151"/>
      <c r="CU28" s="151"/>
      <c r="CV28" s="151"/>
      <c r="CW28" s="151"/>
      <c r="CX28" s="151"/>
      <c r="CY28" s="151"/>
      <c r="CZ28" s="151"/>
      <c r="DA28" s="151"/>
      <c r="DB28" s="151"/>
      <c r="DC28" s="151"/>
      <c r="DD28" s="151"/>
      <c r="DE28" s="151"/>
      <c r="DF28" s="151"/>
      <c r="DG28" s="151"/>
      <c r="DH28" s="151"/>
      <c r="DI28" s="151"/>
      <c r="DJ28" s="151"/>
      <c r="DK28" s="151"/>
      <c r="DL28" s="151"/>
      <c r="DM28" s="151"/>
      <c r="DN28" s="151"/>
      <c r="DO28" s="151"/>
      <c r="DP28" s="151"/>
      <c r="DQ28" s="151"/>
      <c r="DR28" s="151"/>
      <c r="DS28" s="151"/>
      <c r="DT28" s="151"/>
      <c r="DU28" s="151"/>
      <c r="DV28" s="151"/>
      <c r="DW28" s="151"/>
      <c r="DX28" s="151"/>
      <c r="DY28" s="151"/>
      <c r="DZ28" s="151"/>
      <c r="EA28" s="151"/>
      <c r="EB28" s="151"/>
      <c r="EC28" s="151"/>
      <c r="ED28" s="151"/>
      <c r="EE28" s="151"/>
      <c r="EF28" s="151"/>
      <c r="EG28" s="151"/>
      <c r="EH28" s="151"/>
      <c r="EI28" s="151"/>
      <c r="EJ28" s="151"/>
      <c r="EK28" s="151"/>
      <c r="EL28" s="151"/>
      <c r="EM28" s="151"/>
      <c r="EN28" s="151"/>
      <c r="EO28" s="151"/>
      <c r="EP28" s="151"/>
      <c r="EQ28" s="151"/>
      <c r="ER28" s="151"/>
      <c r="ES28" s="151"/>
      <c r="ET28" s="151"/>
      <c r="EU28" s="151"/>
      <c r="EV28" s="151"/>
      <c r="EW28" s="151"/>
      <c r="EX28" s="151"/>
      <c r="EY28" s="151"/>
      <c r="EZ28" s="151"/>
      <c r="FA28" s="151"/>
      <c r="FB28" s="151"/>
      <c r="FC28" s="151"/>
      <c r="FD28" s="151"/>
      <c r="FE28" s="151"/>
      <c r="FF28" s="151"/>
      <c r="FG28" s="151"/>
      <c r="FH28" s="151"/>
      <c r="FI28" s="151"/>
      <c r="FJ28" s="151"/>
      <c r="FK28" s="151"/>
      <c r="FL28" s="151"/>
      <c r="FM28" s="151"/>
      <c r="FN28" s="151"/>
      <c r="FO28" s="151"/>
      <c r="FP28" s="151"/>
      <c r="FQ28" s="151"/>
      <c r="FR28" s="151"/>
      <c r="FS28" s="151"/>
      <c r="FT28" s="151"/>
      <c r="FU28" s="151"/>
      <c r="FV28" s="151"/>
      <c r="FW28" s="151"/>
      <c r="FX28" s="151"/>
      <c r="FY28" s="151"/>
      <c r="FZ28" s="151"/>
      <c r="GA28" s="151"/>
      <c r="GB28" s="151"/>
      <c r="GC28" s="151"/>
      <c r="GD28" s="151"/>
      <c r="GE28" s="151"/>
      <c r="GF28" s="151"/>
      <c r="GG28" s="151"/>
      <c r="GH28" s="151"/>
      <c r="GI28" s="151"/>
      <c r="GJ28" s="151"/>
      <c r="GK28" s="151"/>
      <c r="GL28" s="151"/>
      <c r="GM28" s="151"/>
      <c r="GN28" s="151"/>
      <c r="GO28" s="151"/>
      <c r="GP28" s="151"/>
      <c r="GQ28" s="151"/>
      <c r="GR28" s="151"/>
      <c r="GS28" s="151"/>
      <c r="GT28" s="151"/>
      <c r="GU28" s="151"/>
      <c r="GV28" s="151"/>
      <c r="GW28" s="151"/>
      <c r="GX28" s="151"/>
      <c r="GY28" s="151"/>
      <c r="GZ28" s="151"/>
      <c r="HA28" s="151"/>
      <c r="HB28" s="151"/>
      <c r="HC28" s="151"/>
      <c r="HD28" s="151"/>
      <c r="HE28" s="151"/>
      <c r="HF28" s="151"/>
      <c r="HG28" s="151"/>
      <c r="HH28" s="151"/>
      <c r="HI28" s="151"/>
      <c r="HJ28" s="151"/>
      <c r="HK28" s="151"/>
      <c r="HL28" s="151"/>
      <c r="HM28" s="151"/>
      <c r="HN28" s="151"/>
      <c r="HO28" s="151"/>
      <c r="HP28" s="151"/>
      <c r="HQ28" s="151"/>
      <c r="HR28" s="151"/>
      <c r="HS28" s="151"/>
      <c r="HT28" s="151"/>
      <c r="HU28" s="151"/>
      <c r="HV28" s="151"/>
      <c r="HW28" s="151"/>
      <c r="HX28" s="151"/>
      <c r="HY28" s="151"/>
      <c r="HZ28" s="151"/>
      <c r="IA28" s="151"/>
      <c r="IB28" s="151"/>
      <c r="IC28" s="151"/>
      <c r="ID28" s="151"/>
      <c r="IE28" s="151"/>
      <c r="IF28" s="151"/>
      <c r="IG28" s="151"/>
      <c r="IH28" s="151"/>
      <c r="II28" s="151"/>
      <c r="IJ28" s="151"/>
      <c r="IK28" s="151"/>
      <c r="IL28" s="151"/>
      <c r="IM28" s="151"/>
      <c r="IN28" s="151"/>
      <c r="IO28" s="151"/>
      <c r="IP28" s="151"/>
      <c r="IQ28" s="151"/>
      <c r="IR28" s="151"/>
      <c r="IS28" s="151"/>
      <c r="IT28" s="151"/>
      <c r="IU28" s="151"/>
      <c r="IV28" s="151"/>
      <c r="IW28" s="151"/>
      <c r="IX28" s="151"/>
      <c r="IY28" s="151"/>
      <c r="IZ28" s="151"/>
      <c r="JA28" s="151"/>
      <c r="JB28" s="151"/>
      <c r="JC28" s="151"/>
      <c r="JD28" s="151"/>
      <c r="JE28" s="151"/>
      <c r="JF28" s="151"/>
      <c r="JG28" s="151"/>
      <c r="JH28" s="151"/>
      <c r="JI28" s="151"/>
      <c r="JJ28" s="151"/>
    </row>
    <row r="29" spans="1:270" s="118" customFormat="1" ht="15" customHeight="1" x14ac:dyDescent="0.25">
      <c r="A29" s="124"/>
      <c r="B29" s="125">
        <v>329</v>
      </c>
      <c r="C29" s="126"/>
      <c r="D29" s="131" t="s">
        <v>65</v>
      </c>
      <c r="E29" s="280">
        <f>SUM(E30:E34)</f>
        <v>4217.93</v>
      </c>
      <c r="F29" s="256">
        <f>SUM(F30:F34)</f>
        <v>4496</v>
      </c>
      <c r="G29" s="256">
        <f>G30+G31+G32+G33+G34</f>
        <v>3546.0899999999997</v>
      </c>
      <c r="H29" s="255">
        <f>G29/E29*100</f>
        <v>84.071807735073818</v>
      </c>
      <c r="I29" s="145">
        <f>G29/F29*100</f>
        <v>78.872108540925254</v>
      </c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151"/>
      <c r="CG29" s="151"/>
      <c r="CH29" s="151"/>
      <c r="CI29" s="151"/>
      <c r="CJ29" s="151"/>
      <c r="CK29" s="151"/>
      <c r="CL29" s="151"/>
      <c r="CM29" s="151"/>
      <c r="CN29" s="151"/>
      <c r="CO29" s="151"/>
      <c r="CP29" s="151"/>
      <c r="CQ29" s="151"/>
      <c r="CR29" s="151"/>
      <c r="CS29" s="151"/>
      <c r="CT29" s="151"/>
      <c r="CU29" s="151"/>
      <c r="CV29" s="151"/>
      <c r="CW29" s="151"/>
      <c r="CX29" s="151"/>
      <c r="CY29" s="151"/>
      <c r="CZ29" s="151"/>
      <c r="DA29" s="151"/>
      <c r="DB29" s="151"/>
      <c r="DC29" s="151"/>
      <c r="DD29" s="151"/>
      <c r="DE29" s="151"/>
      <c r="DF29" s="151"/>
      <c r="DG29" s="151"/>
      <c r="DH29" s="151"/>
      <c r="DI29" s="151"/>
      <c r="DJ29" s="151"/>
      <c r="DK29" s="151"/>
      <c r="DL29" s="151"/>
      <c r="DM29" s="151"/>
      <c r="DN29" s="151"/>
      <c r="DO29" s="151"/>
      <c r="DP29" s="151"/>
      <c r="DQ29" s="151"/>
      <c r="DR29" s="151"/>
      <c r="DS29" s="151"/>
      <c r="DT29" s="151"/>
      <c r="DU29" s="151"/>
      <c r="DV29" s="151"/>
      <c r="DW29" s="151"/>
      <c r="DX29" s="151"/>
      <c r="DY29" s="151"/>
      <c r="DZ29" s="151"/>
      <c r="EA29" s="151"/>
      <c r="EB29" s="151"/>
      <c r="EC29" s="151"/>
      <c r="ED29" s="151"/>
      <c r="EE29" s="151"/>
      <c r="EF29" s="151"/>
      <c r="EG29" s="151"/>
      <c r="EH29" s="151"/>
      <c r="EI29" s="151"/>
      <c r="EJ29" s="151"/>
      <c r="EK29" s="151"/>
      <c r="EL29" s="151"/>
      <c r="EM29" s="151"/>
      <c r="EN29" s="151"/>
      <c r="EO29" s="151"/>
      <c r="EP29" s="151"/>
      <c r="EQ29" s="151"/>
      <c r="ER29" s="151"/>
      <c r="ES29" s="151"/>
      <c r="ET29" s="151"/>
      <c r="EU29" s="151"/>
      <c r="EV29" s="151"/>
      <c r="EW29" s="151"/>
      <c r="EX29" s="151"/>
      <c r="EY29" s="151"/>
      <c r="EZ29" s="151"/>
      <c r="FA29" s="151"/>
      <c r="FB29" s="151"/>
      <c r="FC29" s="151"/>
      <c r="FD29" s="151"/>
      <c r="FE29" s="151"/>
      <c r="FF29" s="151"/>
      <c r="FG29" s="151"/>
      <c r="FH29" s="151"/>
      <c r="FI29" s="151"/>
      <c r="FJ29" s="151"/>
      <c r="FK29" s="151"/>
      <c r="FL29" s="151"/>
      <c r="FM29" s="151"/>
      <c r="FN29" s="151"/>
      <c r="FO29" s="151"/>
      <c r="FP29" s="151"/>
      <c r="FQ29" s="151"/>
      <c r="FR29" s="151"/>
      <c r="FS29" s="151"/>
      <c r="FT29" s="151"/>
      <c r="FU29" s="151"/>
      <c r="FV29" s="151"/>
      <c r="FW29" s="151"/>
      <c r="FX29" s="151"/>
      <c r="FY29" s="151"/>
      <c r="FZ29" s="151"/>
      <c r="GA29" s="151"/>
      <c r="GB29" s="151"/>
      <c r="GC29" s="151"/>
      <c r="GD29" s="151"/>
      <c r="GE29" s="151"/>
      <c r="GF29" s="151"/>
      <c r="GG29" s="151"/>
      <c r="GH29" s="151"/>
      <c r="GI29" s="151"/>
      <c r="GJ29" s="151"/>
      <c r="GK29" s="151"/>
      <c r="GL29" s="151"/>
      <c r="GM29" s="151"/>
      <c r="GN29" s="151"/>
      <c r="GO29" s="151"/>
      <c r="GP29" s="151"/>
      <c r="GQ29" s="151"/>
      <c r="GR29" s="151"/>
      <c r="GS29" s="151"/>
      <c r="GT29" s="151"/>
      <c r="GU29" s="151"/>
      <c r="GV29" s="151"/>
      <c r="GW29" s="151"/>
      <c r="GX29" s="151"/>
      <c r="GY29" s="151"/>
      <c r="GZ29" s="151"/>
      <c r="HA29" s="151"/>
      <c r="HB29" s="151"/>
      <c r="HC29" s="151"/>
      <c r="HD29" s="151"/>
      <c r="HE29" s="151"/>
      <c r="HF29" s="151"/>
      <c r="HG29" s="151"/>
      <c r="HH29" s="151"/>
      <c r="HI29" s="151"/>
      <c r="HJ29" s="151"/>
      <c r="HK29" s="151"/>
      <c r="HL29" s="151"/>
      <c r="HM29" s="151"/>
      <c r="HN29" s="151"/>
      <c r="HO29" s="151"/>
      <c r="HP29" s="151"/>
      <c r="HQ29" s="151"/>
      <c r="HR29" s="151"/>
      <c r="HS29" s="151"/>
      <c r="HT29" s="151"/>
      <c r="HU29" s="151"/>
      <c r="HV29" s="151"/>
      <c r="HW29" s="151"/>
      <c r="HX29" s="151"/>
      <c r="HY29" s="151"/>
      <c r="HZ29" s="151"/>
      <c r="IA29" s="151"/>
      <c r="IB29" s="151"/>
      <c r="IC29" s="151"/>
      <c r="ID29" s="151"/>
      <c r="IE29" s="151"/>
      <c r="IF29" s="151"/>
      <c r="IG29" s="151"/>
      <c r="IH29" s="151"/>
      <c r="II29" s="151"/>
      <c r="IJ29" s="151"/>
      <c r="IK29" s="151"/>
      <c r="IL29" s="151"/>
      <c r="IM29" s="151"/>
      <c r="IN29" s="151"/>
      <c r="IO29" s="151"/>
      <c r="IP29" s="151"/>
      <c r="IQ29" s="151"/>
      <c r="IR29" s="151"/>
      <c r="IS29" s="151"/>
      <c r="IT29" s="151"/>
      <c r="IU29" s="151"/>
      <c r="IV29" s="151"/>
      <c r="IW29" s="151"/>
      <c r="IX29" s="151"/>
      <c r="IY29" s="151"/>
      <c r="IZ29" s="151"/>
      <c r="JA29" s="151"/>
      <c r="JB29" s="151"/>
      <c r="JC29" s="151"/>
      <c r="JD29" s="151"/>
      <c r="JE29" s="151"/>
      <c r="JF29" s="151"/>
      <c r="JG29" s="151"/>
      <c r="JH29" s="151"/>
      <c r="JI29" s="151"/>
      <c r="JJ29" s="151"/>
    </row>
    <row r="30" spans="1:270" x14ac:dyDescent="0.25">
      <c r="A30" s="47"/>
      <c r="B30" s="53">
        <v>3292</v>
      </c>
      <c r="C30" s="48"/>
      <c r="D30" s="46" t="s">
        <v>66</v>
      </c>
      <c r="E30" s="398">
        <v>2452.14</v>
      </c>
      <c r="F30" s="418">
        <v>2350</v>
      </c>
      <c r="G30" s="252">
        <v>1361.55</v>
      </c>
      <c r="H30" s="252"/>
      <c r="I30" s="12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  <c r="BR30" s="151"/>
      <c r="BS30" s="151"/>
      <c r="BT30" s="151"/>
      <c r="BU30" s="151"/>
      <c r="BV30" s="151"/>
      <c r="BW30" s="151"/>
      <c r="BX30" s="151"/>
      <c r="BY30" s="151"/>
      <c r="BZ30" s="151"/>
      <c r="CA30" s="151"/>
      <c r="CB30" s="151"/>
      <c r="CC30" s="151"/>
      <c r="CD30" s="151"/>
      <c r="CE30" s="151"/>
      <c r="CF30" s="151"/>
      <c r="CG30" s="151"/>
      <c r="CH30" s="151"/>
      <c r="CI30" s="151"/>
      <c r="CJ30" s="151"/>
      <c r="CK30" s="151"/>
      <c r="CL30" s="151"/>
      <c r="CM30" s="151"/>
      <c r="CN30" s="151"/>
      <c r="CO30" s="151"/>
      <c r="CP30" s="151"/>
      <c r="CQ30" s="151"/>
      <c r="CR30" s="151"/>
      <c r="CS30" s="151"/>
      <c r="CT30" s="151"/>
      <c r="CU30" s="151"/>
      <c r="CV30" s="151"/>
      <c r="CW30" s="151"/>
      <c r="CX30" s="151"/>
      <c r="CY30" s="151"/>
      <c r="CZ30" s="151"/>
      <c r="DA30" s="151"/>
      <c r="DB30" s="151"/>
      <c r="DC30" s="151"/>
      <c r="DD30" s="151"/>
      <c r="DE30" s="151"/>
      <c r="DF30" s="151"/>
      <c r="DG30" s="151"/>
      <c r="DH30" s="151"/>
      <c r="DI30" s="151"/>
      <c r="DJ30" s="151"/>
      <c r="DK30" s="151"/>
      <c r="DL30" s="151"/>
      <c r="DM30" s="151"/>
      <c r="DN30" s="151"/>
      <c r="DO30" s="151"/>
      <c r="DP30" s="151"/>
      <c r="DQ30" s="151"/>
      <c r="DR30" s="151"/>
      <c r="DS30" s="151"/>
      <c r="DT30" s="151"/>
      <c r="DU30" s="151"/>
      <c r="DV30" s="151"/>
      <c r="DW30" s="151"/>
      <c r="DX30" s="151"/>
      <c r="DY30" s="151"/>
      <c r="DZ30" s="151"/>
      <c r="EA30" s="151"/>
      <c r="EB30" s="151"/>
      <c r="EC30" s="151"/>
      <c r="ED30" s="151"/>
      <c r="EE30" s="151"/>
      <c r="EF30" s="151"/>
      <c r="EG30" s="151"/>
      <c r="EH30" s="151"/>
      <c r="EI30" s="151"/>
      <c r="EJ30" s="151"/>
      <c r="EK30" s="151"/>
      <c r="EL30" s="151"/>
      <c r="EM30" s="151"/>
      <c r="EN30" s="151"/>
      <c r="EO30" s="151"/>
      <c r="EP30" s="151"/>
      <c r="EQ30" s="151"/>
      <c r="ER30" s="151"/>
      <c r="ES30" s="151"/>
      <c r="ET30" s="151"/>
      <c r="EU30" s="151"/>
      <c r="EV30" s="151"/>
      <c r="EW30" s="151"/>
      <c r="EX30" s="151"/>
      <c r="EY30" s="151"/>
      <c r="EZ30" s="151"/>
      <c r="FA30" s="151"/>
      <c r="FB30" s="151"/>
      <c r="FC30" s="151"/>
      <c r="FD30" s="151"/>
      <c r="FE30" s="151"/>
      <c r="FF30" s="151"/>
      <c r="FG30" s="151"/>
      <c r="FH30" s="151"/>
      <c r="FI30" s="151"/>
      <c r="FJ30" s="151"/>
      <c r="FK30" s="151"/>
      <c r="FL30" s="151"/>
      <c r="FM30" s="151"/>
      <c r="FN30" s="151"/>
      <c r="FO30" s="151"/>
      <c r="FP30" s="151"/>
      <c r="FQ30" s="151"/>
      <c r="FR30" s="151"/>
      <c r="FS30" s="151"/>
      <c r="FT30" s="151"/>
      <c r="FU30" s="151"/>
      <c r="FV30" s="151"/>
      <c r="FW30" s="151"/>
      <c r="FX30" s="151"/>
      <c r="FY30" s="151"/>
      <c r="FZ30" s="151"/>
      <c r="GA30" s="151"/>
      <c r="GB30" s="151"/>
      <c r="GC30" s="151"/>
      <c r="GD30" s="151"/>
      <c r="GE30" s="151"/>
      <c r="GF30" s="151"/>
      <c r="GG30" s="151"/>
      <c r="GH30" s="151"/>
      <c r="GI30" s="151"/>
      <c r="GJ30" s="151"/>
      <c r="GK30" s="151"/>
      <c r="GL30" s="151"/>
      <c r="GM30" s="151"/>
      <c r="GN30" s="151"/>
      <c r="GO30" s="151"/>
      <c r="GP30" s="151"/>
      <c r="GQ30" s="151"/>
      <c r="GR30" s="151"/>
      <c r="GS30" s="151"/>
      <c r="GT30" s="151"/>
      <c r="GU30" s="151"/>
      <c r="GV30" s="151"/>
      <c r="GW30" s="151"/>
      <c r="GX30" s="151"/>
      <c r="GY30" s="151"/>
      <c r="GZ30" s="151"/>
      <c r="HA30" s="151"/>
      <c r="HB30" s="151"/>
      <c r="HC30" s="151"/>
      <c r="HD30" s="151"/>
      <c r="HE30" s="151"/>
      <c r="HF30" s="151"/>
      <c r="HG30" s="151"/>
      <c r="HH30" s="151"/>
      <c r="HI30" s="151"/>
      <c r="HJ30" s="151"/>
      <c r="HK30" s="151"/>
      <c r="HL30" s="151"/>
      <c r="HM30" s="151"/>
      <c r="HN30" s="151"/>
      <c r="HO30" s="151"/>
      <c r="HP30" s="151"/>
      <c r="HQ30" s="151"/>
      <c r="HR30" s="151"/>
      <c r="HS30" s="151"/>
      <c r="HT30" s="151"/>
      <c r="HU30" s="151"/>
      <c r="HV30" s="151"/>
      <c r="HW30" s="151"/>
      <c r="HX30" s="151"/>
      <c r="HY30" s="151"/>
      <c r="HZ30" s="151"/>
      <c r="IA30" s="151"/>
      <c r="IB30" s="151"/>
      <c r="IC30" s="151"/>
      <c r="ID30" s="151"/>
      <c r="IE30" s="151"/>
      <c r="IF30" s="151"/>
      <c r="IG30" s="151"/>
      <c r="IH30" s="151"/>
      <c r="II30" s="151"/>
      <c r="IJ30" s="151"/>
      <c r="IK30" s="151"/>
      <c r="IL30" s="151"/>
      <c r="IM30" s="151"/>
      <c r="IN30" s="151"/>
      <c r="IO30" s="151"/>
      <c r="IP30" s="151"/>
      <c r="IQ30" s="151"/>
      <c r="IR30" s="151"/>
      <c r="IS30" s="151"/>
      <c r="IT30" s="151"/>
      <c r="IU30" s="151"/>
      <c r="IV30" s="151"/>
      <c r="IW30" s="151"/>
      <c r="IX30" s="151"/>
      <c r="IY30" s="151"/>
      <c r="IZ30" s="151"/>
      <c r="JA30" s="151"/>
      <c r="JB30" s="151"/>
      <c r="JC30" s="151"/>
      <c r="JD30" s="151"/>
      <c r="JE30" s="151"/>
      <c r="JF30" s="151"/>
      <c r="JG30" s="151"/>
      <c r="JH30" s="151"/>
      <c r="JI30" s="151"/>
      <c r="JJ30" s="151"/>
    </row>
    <row r="31" spans="1:270" x14ac:dyDescent="0.25">
      <c r="A31" s="47"/>
      <c r="B31" s="53">
        <v>3293</v>
      </c>
      <c r="C31" s="48"/>
      <c r="D31" s="46" t="s">
        <v>67</v>
      </c>
      <c r="E31" s="398">
        <v>316.38</v>
      </c>
      <c r="F31" s="418">
        <v>346</v>
      </c>
      <c r="G31" s="252">
        <v>374.98</v>
      </c>
      <c r="H31" s="252"/>
      <c r="I31" s="12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  <c r="BR31" s="151"/>
      <c r="BS31" s="151"/>
      <c r="BT31" s="151"/>
      <c r="BU31" s="151"/>
      <c r="BV31" s="151"/>
      <c r="BW31" s="151"/>
      <c r="BX31" s="151"/>
      <c r="BY31" s="151"/>
      <c r="BZ31" s="151"/>
      <c r="CA31" s="151"/>
      <c r="CB31" s="151"/>
      <c r="CC31" s="151"/>
      <c r="CD31" s="151"/>
      <c r="CE31" s="151"/>
      <c r="CF31" s="151"/>
      <c r="CG31" s="151"/>
      <c r="CH31" s="151"/>
      <c r="CI31" s="151"/>
      <c r="CJ31" s="151"/>
      <c r="CK31" s="151"/>
      <c r="CL31" s="151"/>
      <c r="CM31" s="151"/>
      <c r="CN31" s="151"/>
      <c r="CO31" s="151"/>
      <c r="CP31" s="151"/>
      <c r="CQ31" s="151"/>
      <c r="CR31" s="151"/>
      <c r="CS31" s="151"/>
      <c r="CT31" s="151"/>
      <c r="CU31" s="151"/>
      <c r="CV31" s="151"/>
      <c r="CW31" s="151"/>
      <c r="CX31" s="151"/>
      <c r="CY31" s="151"/>
      <c r="CZ31" s="151"/>
      <c r="DA31" s="151"/>
      <c r="DB31" s="151"/>
      <c r="DC31" s="151"/>
      <c r="DD31" s="151"/>
      <c r="DE31" s="151"/>
      <c r="DF31" s="151"/>
      <c r="DG31" s="151"/>
      <c r="DH31" s="151"/>
      <c r="DI31" s="151"/>
      <c r="DJ31" s="151"/>
      <c r="DK31" s="151"/>
      <c r="DL31" s="151"/>
      <c r="DM31" s="151"/>
      <c r="DN31" s="151"/>
      <c r="DO31" s="151"/>
      <c r="DP31" s="151"/>
      <c r="DQ31" s="151"/>
      <c r="DR31" s="151"/>
      <c r="DS31" s="151"/>
      <c r="DT31" s="151"/>
      <c r="DU31" s="151"/>
      <c r="DV31" s="151"/>
      <c r="DW31" s="151"/>
      <c r="DX31" s="151"/>
      <c r="DY31" s="151"/>
      <c r="DZ31" s="151"/>
      <c r="EA31" s="151"/>
      <c r="EB31" s="151"/>
      <c r="EC31" s="151"/>
      <c r="ED31" s="151"/>
      <c r="EE31" s="151"/>
      <c r="EF31" s="151"/>
      <c r="EG31" s="151"/>
      <c r="EH31" s="151"/>
      <c r="EI31" s="151"/>
      <c r="EJ31" s="151"/>
      <c r="EK31" s="151"/>
      <c r="EL31" s="151"/>
      <c r="EM31" s="151"/>
      <c r="EN31" s="151"/>
      <c r="EO31" s="151"/>
      <c r="EP31" s="151"/>
      <c r="EQ31" s="151"/>
      <c r="ER31" s="151"/>
      <c r="ES31" s="151"/>
      <c r="ET31" s="151"/>
      <c r="EU31" s="151"/>
      <c r="EV31" s="151"/>
      <c r="EW31" s="151"/>
      <c r="EX31" s="151"/>
      <c r="EY31" s="151"/>
      <c r="EZ31" s="151"/>
      <c r="FA31" s="151"/>
      <c r="FB31" s="151"/>
      <c r="FC31" s="151"/>
      <c r="FD31" s="151"/>
      <c r="FE31" s="151"/>
      <c r="FF31" s="151"/>
      <c r="FG31" s="151"/>
      <c r="FH31" s="151"/>
      <c r="FI31" s="151"/>
      <c r="FJ31" s="151"/>
      <c r="FK31" s="151"/>
      <c r="FL31" s="151"/>
      <c r="FM31" s="151"/>
      <c r="FN31" s="151"/>
      <c r="FO31" s="151"/>
      <c r="FP31" s="151"/>
      <c r="FQ31" s="151"/>
      <c r="FR31" s="151"/>
      <c r="FS31" s="151"/>
      <c r="FT31" s="151"/>
      <c r="FU31" s="151"/>
      <c r="FV31" s="151"/>
      <c r="FW31" s="151"/>
      <c r="FX31" s="151"/>
      <c r="FY31" s="151"/>
      <c r="FZ31" s="151"/>
      <c r="GA31" s="151"/>
      <c r="GB31" s="151"/>
      <c r="GC31" s="151"/>
      <c r="GD31" s="151"/>
      <c r="GE31" s="151"/>
      <c r="GF31" s="151"/>
      <c r="GG31" s="151"/>
      <c r="GH31" s="151"/>
      <c r="GI31" s="151"/>
      <c r="GJ31" s="151"/>
      <c r="GK31" s="151"/>
      <c r="GL31" s="151"/>
      <c r="GM31" s="151"/>
      <c r="GN31" s="151"/>
      <c r="GO31" s="151"/>
      <c r="GP31" s="151"/>
      <c r="GQ31" s="151"/>
      <c r="GR31" s="151"/>
      <c r="GS31" s="151"/>
      <c r="GT31" s="151"/>
      <c r="GU31" s="151"/>
      <c r="GV31" s="151"/>
      <c r="GW31" s="151"/>
      <c r="GX31" s="151"/>
      <c r="GY31" s="151"/>
      <c r="GZ31" s="151"/>
      <c r="HA31" s="151"/>
      <c r="HB31" s="151"/>
      <c r="HC31" s="151"/>
      <c r="HD31" s="151"/>
      <c r="HE31" s="151"/>
      <c r="HF31" s="151"/>
      <c r="HG31" s="151"/>
      <c r="HH31" s="151"/>
      <c r="HI31" s="151"/>
      <c r="HJ31" s="151"/>
      <c r="HK31" s="151"/>
      <c r="HL31" s="151"/>
      <c r="HM31" s="151"/>
      <c r="HN31" s="151"/>
      <c r="HO31" s="151"/>
      <c r="HP31" s="151"/>
      <c r="HQ31" s="151"/>
      <c r="HR31" s="151"/>
      <c r="HS31" s="151"/>
      <c r="HT31" s="151"/>
      <c r="HU31" s="151"/>
      <c r="HV31" s="151"/>
      <c r="HW31" s="151"/>
      <c r="HX31" s="151"/>
      <c r="HY31" s="151"/>
      <c r="HZ31" s="151"/>
      <c r="IA31" s="151"/>
      <c r="IB31" s="151"/>
      <c r="IC31" s="151"/>
      <c r="ID31" s="151"/>
      <c r="IE31" s="151"/>
      <c r="IF31" s="151"/>
      <c r="IG31" s="151"/>
      <c r="IH31" s="151"/>
      <c r="II31" s="151"/>
      <c r="IJ31" s="151"/>
      <c r="IK31" s="151"/>
      <c r="IL31" s="151"/>
      <c r="IM31" s="151"/>
      <c r="IN31" s="151"/>
      <c r="IO31" s="151"/>
      <c r="IP31" s="151"/>
      <c r="IQ31" s="151"/>
      <c r="IR31" s="151"/>
      <c r="IS31" s="151"/>
      <c r="IT31" s="151"/>
      <c r="IU31" s="151"/>
      <c r="IV31" s="151"/>
      <c r="IW31" s="151"/>
      <c r="IX31" s="151"/>
      <c r="IY31" s="151"/>
      <c r="IZ31" s="151"/>
      <c r="JA31" s="151"/>
      <c r="JB31" s="151"/>
      <c r="JC31" s="151"/>
      <c r="JD31" s="151"/>
      <c r="JE31" s="151"/>
      <c r="JF31" s="151"/>
      <c r="JG31" s="151"/>
      <c r="JH31" s="151"/>
      <c r="JI31" s="151"/>
      <c r="JJ31" s="151"/>
    </row>
    <row r="32" spans="1:270" x14ac:dyDescent="0.25">
      <c r="A32" s="47"/>
      <c r="B32" s="53">
        <v>3294</v>
      </c>
      <c r="C32" s="48"/>
      <c r="D32" s="46" t="s">
        <v>68</v>
      </c>
      <c r="E32" s="398">
        <v>1320</v>
      </c>
      <c r="F32" s="418">
        <v>1500</v>
      </c>
      <c r="G32" s="252">
        <v>1745</v>
      </c>
      <c r="H32" s="252"/>
      <c r="I32" s="12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  <c r="BR32" s="151"/>
      <c r="BS32" s="151"/>
      <c r="BT32" s="151"/>
      <c r="BU32" s="151"/>
      <c r="BV32" s="151"/>
      <c r="BW32" s="151"/>
      <c r="BX32" s="151"/>
      <c r="BY32" s="151"/>
      <c r="BZ32" s="151"/>
      <c r="CA32" s="151"/>
      <c r="CB32" s="151"/>
      <c r="CC32" s="151"/>
      <c r="CD32" s="151"/>
      <c r="CE32" s="151"/>
      <c r="CF32" s="151"/>
      <c r="CG32" s="151"/>
      <c r="CH32" s="151"/>
      <c r="CI32" s="151"/>
      <c r="CJ32" s="151"/>
      <c r="CK32" s="151"/>
      <c r="CL32" s="151"/>
      <c r="CM32" s="151"/>
      <c r="CN32" s="151"/>
      <c r="CO32" s="151"/>
      <c r="CP32" s="151"/>
      <c r="CQ32" s="151"/>
      <c r="CR32" s="151"/>
      <c r="CS32" s="151"/>
      <c r="CT32" s="151"/>
      <c r="CU32" s="151"/>
      <c r="CV32" s="151"/>
      <c r="CW32" s="151"/>
      <c r="CX32" s="151"/>
      <c r="CY32" s="151"/>
      <c r="CZ32" s="151"/>
      <c r="DA32" s="151"/>
      <c r="DB32" s="151"/>
      <c r="DC32" s="151"/>
      <c r="DD32" s="151"/>
      <c r="DE32" s="151"/>
      <c r="DF32" s="151"/>
      <c r="DG32" s="151"/>
      <c r="DH32" s="151"/>
      <c r="DI32" s="151"/>
      <c r="DJ32" s="151"/>
      <c r="DK32" s="151"/>
      <c r="DL32" s="151"/>
      <c r="DM32" s="151"/>
      <c r="DN32" s="151"/>
      <c r="DO32" s="151"/>
      <c r="DP32" s="151"/>
      <c r="DQ32" s="151"/>
      <c r="DR32" s="151"/>
      <c r="DS32" s="151"/>
      <c r="DT32" s="151"/>
      <c r="DU32" s="151"/>
      <c r="DV32" s="151"/>
      <c r="DW32" s="151"/>
      <c r="DX32" s="151"/>
      <c r="DY32" s="151"/>
      <c r="DZ32" s="151"/>
      <c r="EA32" s="151"/>
      <c r="EB32" s="151"/>
      <c r="EC32" s="151"/>
      <c r="ED32" s="151"/>
      <c r="EE32" s="151"/>
      <c r="EF32" s="151"/>
      <c r="EG32" s="151"/>
      <c r="EH32" s="151"/>
      <c r="EI32" s="151"/>
      <c r="EJ32" s="151"/>
      <c r="EK32" s="151"/>
      <c r="EL32" s="151"/>
      <c r="EM32" s="151"/>
      <c r="EN32" s="151"/>
      <c r="EO32" s="151"/>
      <c r="EP32" s="151"/>
      <c r="EQ32" s="151"/>
      <c r="ER32" s="151"/>
      <c r="ES32" s="151"/>
      <c r="ET32" s="151"/>
      <c r="EU32" s="151"/>
      <c r="EV32" s="151"/>
      <c r="EW32" s="151"/>
      <c r="EX32" s="151"/>
      <c r="EY32" s="151"/>
      <c r="EZ32" s="151"/>
      <c r="FA32" s="151"/>
      <c r="FB32" s="151"/>
      <c r="FC32" s="151"/>
      <c r="FD32" s="151"/>
      <c r="FE32" s="151"/>
      <c r="FF32" s="151"/>
      <c r="FG32" s="151"/>
      <c r="FH32" s="151"/>
      <c r="FI32" s="151"/>
      <c r="FJ32" s="151"/>
      <c r="FK32" s="151"/>
      <c r="FL32" s="151"/>
      <c r="FM32" s="151"/>
      <c r="FN32" s="151"/>
      <c r="FO32" s="151"/>
      <c r="FP32" s="151"/>
      <c r="FQ32" s="151"/>
      <c r="FR32" s="151"/>
      <c r="FS32" s="151"/>
      <c r="FT32" s="151"/>
      <c r="FU32" s="151"/>
      <c r="FV32" s="151"/>
      <c r="FW32" s="151"/>
      <c r="FX32" s="151"/>
      <c r="FY32" s="151"/>
      <c r="FZ32" s="151"/>
      <c r="GA32" s="151"/>
      <c r="GB32" s="151"/>
      <c r="GC32" s="151"/>
      <c r="GD32" s="151"/>
      <c r="GE32" s="151"/>
      <c r="GF32" s="151"/>
      <c r="GG32" s="151"/>
      <c r="GH32" s="151"/>
      <c r="GI32" s="151"/>
      <c r="GJ32" s="151"/>
      <c r="GK32" s="151"/>
      <c r="GL32" s="151"/>
      <c r="GM32" s="151"/>
      <c r="GN32" s="151"/>
      <c r="GO32" s="151"/>
      <c r="GP32" s="151"/>
      <c r="GQ32" s="151"/>
      <c r="GR32" s="151"/>
      <c r="GS32" s="151"/>
      <c r="GT32" s="151"/>
      <c r="GU32" s="151"/>
      <c r="GV32" s="151"/>
      <c r="GW32" s="151"/>
      <c r="GX32" s="151"/>
      <c r="GY32" s="151"/>
      <c r="GZ32" s="151"/>
      <c r="HA32" s="151"/>
      <c r="HB32" s="151"/>
      <c r="HC32" s="151"/>
      <c r="HD32" s="151"/>
      <c r="HE32" s="151"/>
      <c r="HF32" s="151"/>
      <c r="HG32" s="151"/>
      <c r="HH32" s="151"/>
      <c r="HI32" s="151"/>
      <c r="HJ32" s="151"/>
      <c r="HK32" s="151"/>
      <c r="HL32" s="151"/>
      <c r="HM32" s="151"/>
      <c r="HN32" s="151"/>
      <c r="HO32" s="151"/>
      <c r="HP32" s="151"/>
      <c r="HQ32" s="151"/>
      <c r="HR32" s="151"/>
      <c r="HS32" s="151"/>
      <c r="HT32" s="151"/>
      <c r="HU32" s="151"/>
      <c r="HV32" s="151"/>
      <c r="HW32" s="151"/>
      <c r="HX32" s="151"/>
      <c r="HY32" s="151"/>
      <c r="HZ32" s="151"/>
      <c r="IA32" s="151"/>
      <c r="IB32" s="151"/>
      <c r="IC32" s="151"/>
      <c r="ID32" s="151"/>
      <c r="IE32" s="151"/>
      <c r="IF32" s="151"/>
      <c r="IG32" s="151"/>
      <c r="IH32" s="151"/>
      <c r="II32" s="151"/>
      <c r="IJ32" s="151"/>
      <c r="IK32" s="151"/>
      <c r="IL32" s="151"/>
      <c r="IM32" s="151"/>
      <c r="IN32" s="151"/>
      <c r="IO32" s="151"/>
      <c r="IP32" s="151"/>
      <c r="IQ32" s="151"/>
      <c r="IR32" s="151"/>
      <c r="IS32" s="151"/>
      <c r="IT32" s="151"/>
      <c r="IU32" s="151"/>
      <c r="IV32" s="151"/>
      <c r="IW32" s="151"/>
      <c r="IX32" s="151"/>
      <c r="IY32" s="151"/>
      <c r="IZ32" s="151"/>
      <c r="JA32" s="151"/>
      <c r="JB32" s="151"/>
      <c r="JC32" s="151"/>
      <c r="JD32" s="151"/>
      <c r="JE32" s="151"/>
      <c r="JF32" s="151"/>
      <c r="JG32" s="151"/>
      <c r="JH32" s="151"/>
      <c r="JI32" s="151"/>
      <c r="JJ32" s="151"/>
    </row>
    <row r="33" spans="1:270" ht="16.5" customHeight="1" x14ac:dyDescent="0.25">
      <c r="A33" s="47"/>
      <c r="B33" s="53">
        <v>3295</v>
      </c>
      <c r="C33" s="48"/>
      <c r="D33" s="46" t="s">
        <v>69</v>
      </c>
      <c r="E33" s="398">
        <v>24.56</v>
      </c>
      <c r="F33" s="418">
        <v>100</v>
      </c>
      <c r="G33" s="252">
        <v>31.86</v>
      </c>
      <c r="H33" s="252"/>
      <c r="I33" s="12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  <c r="BR33" s="151"/>
      <c r="BS33" s="151"/>
      <c r="BT33" s="151"/>
      <c r="BU33" s="151"/>
      <c r="BV33" s="151"/>
      <c r="BW33" s="151"/>
      <c r="BX33" s="151"/>
      <c r="BY33" s="151"/>
      <c r="BZ33" s="151"/>
      <c r="CA33" s="151"/>
      <c r="CB33" s="151"/>
      <c r="CC33" s="151"/>
      <c r="CD33" s="151"/>
      <c r="CE33" s="151"/>
      <c r="CF33" s="151"/>
      <c r="CG33" s="151"/>
      <c r="CH33" s="151"/>
      <c r="CI33" s="151"/>
      <c r="CJ33" s="151"/>
      <c r="CK33" s="151"/>
      <c r="CL33" s="151"/>
      <c r="CM33" s="151"/>
      <c r="CN33" s="151"/>
      <c r="CO33" s="151"/>
      <c r="CP33" s="151"/>
      <c r="CQ33" s="151"/>
      <c r="CR33" s="151"/>
      <c r="CS33" s="151"/>
      <c r="CT33" s="151"/>
      <c r="CU33" s="151"/>
      <c r="CV33" s="151"/>
      <c r="CW33" s="151"/>
      <c r="CX33" s="151"/>
      <c r="CY33" s="151"/>
      <c r="CZ33" s="151"/>
      <c r="DA33" s="151"/>
      <c r="DB33" s="151"/>
      <c r="DC33" s="151"/>
      <c r="DD33" s="151"/>
      <c r="DE33" s="151"/>
      <c r="DF33" s="151"/>
      <c r="DG33" s="151"/>
      <c r="DH33" s="151"/>
      <c r="DI33" s="151"/>
      <c r="DJ33" s="151"/>
      <c r="DK33" s="151"/>
      <c r="DL33" s="151"/>
      <c r="DM33" s="151"/>
      <c r="DN33" s="151"/>
      <c r="DO33" s="151"/>
      <c r="DP33" s="151"/>
      <c r="DQ33" s="151"/>
      <c r="DR33" s="151"/>
      <c r="DS33" s="151"/>
      <c r="DT33" s="151"/>
      <c r="DU33" s="151"/>
      <c r="DV33" s="151"/>
      <c r="DW33" s="151"/>
      <c r="DX33" s="151"/>
      <c r="DY33" s="151"/>
      <c r="DZ33" s="151"/>
      <c r="EA33" s="151"/>
      <c r="EB33" s="151"/>
      <c r="EC33" s="151"/>
      <c r="ED33" s="151"/>
      <c r="EE33" s="151"/>
      <c r="EF33" s="151"/>
      <c r="EG33" s="151"/>
      <c r="EH33" s="151"/>
      <c r="EI33" s="151"/>
      <c r="EJ33" s="151"/>
      <c r="EK33" s="151"/>
      <c r="EL33" s="151"/>
      <c r="EM33" s="151"/>
      <c r="EN33" s="151"/>
      <c r="EO33" s="151"/>
      <c r="EP33" s="151"/>
      <c r="EQ33" s="151"/>
      <c r="ER33" s="151"/>
      <c r="ES33" s="151"/>
      <c r="ET33" s="151"/>
      <c r="EU33" s="151"/>
      <c r="EV33" s="151"/>
      <c r="EW33" s="151"/>
      <c r="EX33" s="151"/>
      <c r="EY33" s="151"/>
      <c r="EZ33" s="151"/>
      <c r="FA33" s="151"/>
      <c r="FB33" s="151"/>
      <c r="FC33" s="151"/>
      <c r="FD33" s="151"/>
      <c r="FE33" s="151"/>
      <c r="FF33" s="151"/>
      <c r="FG33" s="151"/>
      <c r="FH33" s="151"/>
      <c r="FI33" s="151"/>
      <c r="FJ33" s="151"/>
      <c r="FK33" s="151"/>
      <c r="FL33" s="151"/>
      <c r="FM33" s="151"/>
      <c r="FN33" s="151"/>
      <c r="FO33" s="151"/>
      <c r="FP33" s="151"/>
      <c r="FQ33" s="151"/>
      <c r="FR33" s="151"/>
      <c r="FS33" s="151"/>
      <c r="FT33" s="151"/>
      <c r="FU33" s="151"/>
      <c r="FV33" s="151"/>
      <c r="FW33" s="151"/>
      <c r="FX33" s="151"/>
      <c r="FY33" s="151"/>
      <c r="FZ33" s="151"/>
      <c r="GA33" s="151"/>
      <c r="GB33" s="151"/>
      <c r="GC33" s="151"/>
      <c r="GD33" s="151"/>
      <c r="GE33" s="151"/>
      <c r="GF33" s="151"/>
      <c r="GG33" s="151"/>
      <c r="GH33" s="151"/>
      <c r="GI33" s="151"/>
      <c r="GJ33" s="151"/>
      <c r="GK33" s="151"/>
      <c r="GL33" s="151"/>
      <c r="GM33" s="151"/>
      <c r="GN33" s="151"/>
      <c r="GO33" s="151"/>
      <c r="GP33" s="151"/>
      <c r="GQ33" s="151"/>
      <c r="GR33" s="151"/>
      <c r="GS33" s="151"/>
      <c r="GT33" s="151"/>
      <c r="GU33" s="151"/>
      <c r="GV33" s="151"/>
      <c r="GW33" s="151"/>
      <c r="GX33" s="151"/>
      <c r="GY33" s="151"/>
      <c r="GZ33" s="151"/>
      <c r="HA33" s="151"/>
      <c r="HB33" s="151"/>
      <c r="HC33" s="151"/>
      <c r="HD33" s="151"/>
      <c r="HE33" s="151"/>
      <c r="HF33" s="151"/>
      <c r="HG33" s="151"/>
      <c r="HH33" s="151"/>
      <c r="HI33" s="151"/>
      <c r="HJ33" s="151"/>
      <c r="HK33" s="151"/>
      <c r="HL33" s="151"/>
      <c r="HM33" s="151"/>
      <c r="HN33" s="151"/>
      <c r="HO33" s="151"/>
      <c r="HP33" s="151"/>
      <c r="HQ33" s="151"/>
      <c r="HR33" s="151"/>
      <c r="HS33" s="151"/>
      <c r="HT33" s="151"/>
      <c r="HU33" s="151"/>
      <c r="HV33" s="151"/>
      <c r="HW33" s="151"/>
      <c r="HX33" s="151"/>
      <c r="HY33" s="151"/>
      <c r="HZ33" s="151"/>
      <c r="IA33" s="151"/>
      <c r="IB33" s="151"/>
      <c r="IC33" s="151"/>
      <c r="ID33" s="151"/>
      <c r="IE33" s="151"/>
      <c r="IF33" s="151"/>
      <c r="IG33" s="151"/>
      <c r="IH33" s="151"/>
      <c r="II33" s="151"/>
      <c r="IJ33" s="151"/>
      <c r="IK33" s="151"/>
      <c r="IL33" s="151"/>
      <c r="IM33" s="151"/>
      <c r="IN33" s="151"/>
      <c r="IO33" s="151"/>
      <c r="IP33" s="151"/>
      <c r="IQ33" s="151"/>
      <c r="IR33" s="151"/>
      <c r="IS33" s="151"/>
      <c r="IT33" s="151"/>
      <c r="IU33" s="151"/>
      <c r="IV33" s="151"/>
      <c r="IW33" s="151"/>
      <c r="IX33" s="151"/>
      <c r="IY33" s="151"/>
      <c r="IZ33" s="151"/>
      <c r="JA33" s="151"/>
      <c r="JB33" s="151"/>
      <c r="JC33" s="151"/>
      <c r="JD33" s="151"/>
      <c r="JE33" s="151"/>
      <c r="JF33" s="151"/>
      <c r="JG33" s="151"/>
      <c r="JH33" s="151"/>
      <c r="JI33" s="151"/>
      <c r="JJ33" s="151"/>
    </row>
    <row r="34" spans="1:270" ht="15" customHeight="1" x14ac:dyDescent="0.25">
      <c r="A34" s="47"/>
      <c r="B34" s="53">
        <v>3299</v>
      </c>
      <c r="C34" s="48"/>
      <c r="D34" s="46" t="s">
        <v>65</v>
      </c>
      <c r="E34" s="398">
        <v>104.85</v>
      </c>
      <c r="F34" s="418">
        <v>200</v>
      </c>
      <c r="G34" s="252">
        <v>32.700000000000003</v>
      </c>
      <c r="H34" s="252"/>
      <c r="I34" s="12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  <c r="BR34" s="151"/>
      <c r="BS34" s="151"/>
      <c r="BT34" s="151"/>
      <c r="BU34" s="151"/>
      <c r="BV34" s="151"/>
      <c r="BW34" s="151"/>
      <c r="BX34" s="151"/>
      <c r="BY34" s="151"/>
      <c r="BZ34" s="151"/>
      <c r="CA34" s="151"/>
      <c r="CB34" s="151"/>
      <c r="CC34" s="151"/>
      <c r="CD34" s="151"/>
      <c r="CE34" s="151"/>
      <c r="CF34" s="151"/>
      <c r="CG34" s="151"/>
      <c r="CH34" s="151"/>
      <c r="CI34" s="151"/>
      <c r="CJ34" s="151"/>
      <c r="CK34" s="151"/>
      <c r="CL34" s="151"/>
      <c r="CM34" s="151"/>
      <c r="CN34" s="151"/>
      <c r="CO34" s="151"/>
      <c r="CP34" s="151"/>
      <c r="CQ34" s="151"/>
      <c r="CR34" s="151"/>
      <c r="CS34" s="151"/>
      <c r="CT34" s="151"/>
      <c r="CU34" s="151"/>
      <c r="CV34" s="151"/>
      <c r="CW34" s="151"/>
      <c r="CX34" s="151"/>
      <c r="CY34" s="151"/>
      <c r="CZ34" s="151"/>
      <c r="DA34" s="151"/>
      <c r="DB34" s="151"/>
      <c r="DC34" s="151"/>
      <c r="DD34" s="151"/>
      <c r="DE34" s="151"/>
      <c r="DF34" s="151"/>
      <c r="DG34" s="151"/>
      <c r="DH34" s="151"/>
      <c r="DI34" s="151"/>
      <c r="DJ34" s="151"/>
      <c r="DK34" s="151"/>
      <c r="DL34" s="151"/>
      <c r="DM34" s="151"/>
      <c r="DN34" s="151"/>
      <c r="DO34" s="151"/>
      <c r="DP34" s="151"/>
      <c r="DQ34" s="151"/>
      <c r="DR34" s="151"/>
      <c r="DS34" s="151"/>
      <c r="DT34" s="151"/>
      <c r="DU34" s="151"/>
      <c r="DV34" s="151"/>
      <c r="DW34" s="151"/>
      <c r="DX34" s="151"/>
      <c r="DY34" s="151"/>
      <c r="DZ34" s="151"/>
      <c r="EA34" s="151"/>
      <c r="EB34" s="151"/>
      <c r="EC34" s="151"/>
      <c r="ED34" s="151"/>
      <c r="EE34" s="151"/>
      <c r="EF34" s="151"/>
      <c r="EG34" s="151"/>
      <c r="EH34" s="151"/>
      <c r="EI34" s="151"/>
      <c r="EJ34" s="151"/>
      <c r="EK34" s="151"/>
      <c r="EL34" s="151"/>
      <c r="EM34" s="151"/>
      <c r="EN34" s="151"/>
      <c r="EO34" s="151"/>
      <c r="EP34" s="151"/>
      <c r="EQ34" s="151"/>
      <c r="ER34" s="151"/>
      <c r="ES34" s="151"/>
      <c r="ET34" s="151"/>
      <c r="EU34" s="151"/>
      <c r="EV34" s="151"/>
      <c r="EW34" s="151"/>
      <c r="EX34" s="151"/>
      <c r="EY34" s="151"/>
      <c r="EZ34" s="151"/>
      <c r="FA34" s="151"/>
      <c r="FB34" s="151"/>
      <c r="FC34" s="151"/>
      <c r="FD34" s="151"/>
      <c r="FE34" s="151"/>
      <c r="FF34" s="151"/>
      <c r="FG34" s="151"/>
      <c r="FH34" s="151"/>
      <c r="FI34" s="151"/>
      <c r="FJ34" s="151"/>
      <c r="FK34" s="151"/>
      <c r="FL34" s="151"/>
      <c r="FM34" s="151"/>
      <c r="FN34" s="151"/>
      <c r="FO34" s="151"/>
      <c r="FP34" s="151"/>
      <c r="FQ34" s="151"/>
      <c r="FR34" s="151"/>
      <c r="FS34" s="151"/>
      <c r="FT34" s="151"/>
      <c r="FU34" s="151"/>
      <c r="FV34" s="151"/>
      <c r="FW34" s="151"/>
      <c r="FX34" s="151"/>
      <c r="FY34" s="151"/>
      <c r="FZ34" s="151"/>
      <c r="GA34" s="151"/>
      <c r="GB34" s="151"/>
      <c r="GC34" s="151"/>
      <c r="GD34" s="151"/>
      <c r="GE34" s="151"/>
      <c r="GF34" s="151"/>
      <c r="GG34" s="151"/>
      <c r="GH34" s="151"/>
      <c r="GI34" s="151"/>
      <c r="GJ34" s="151"/>
      <c r="GK34" s="151"/>
      <c r="GL34" s="151"/>
      <c r="GM34" s="151"/>
      <c r="GN34" s="151"/>
      <c r="GO34" s="151"/>
      <c r="GP34" s="151"/>
      <c r="GQ34" s="151"/>
      <c r="GR34" s="151"/>
      <c r="GS34" s="151"/>
      <c r="GT34" s="151"/>
      <c r="GU34" s="151"/>
      <c r="GV34" s="151"/>
      <c r="GW34" s="151"/>
      <c r="GX34" s="151"/>
      <c r="GY34" s="151"/>
      <c r="GZ34" s="151"/>
      <c r="HA34" s="151"/>
      <c r="HB34" s="151"/>
      <c r="HC34" s="151"/>
      <c r="HD34" s="151"/>
      <c r="HE34" s="151"/>
      <c r="HF34" s="151"/>
      <c r="HG34" s="151"/>
      <c r="HH34" s="151"/>
      <c r="HI34" s="151"/>
      <c r="HJ34" s="151"/>
      <c r="HK34" s="151"/>
      <c r="HL34" s="151"/>
      <c r="HM34" s="151"/>
      <c r="HN34" s="151"/>
      <c r="HO34" s="151"/>
      <c r="HP34" s="151"/>
      <c r="HQ34" s="151"/>
      <c r="HR34" s="151"/>
      <c r="HS34" s="151"/>
      <c r="HT34" s="151"/>
      <c r="HU34" s="151"/>
      <c r="HV34" s="151"/>
      <c r="HW34" s="151"/>
      <c r="HX34" s="151"/>
      <c r="HY34" s="151"/>
      <c r="HZ34" s="151"/>
      <c r="IA34" s="151"/>
      <c r="IB34" s="151"/>
      <c r="IC34" s="151"/>
      <c r="ID34" s="151"/>
      <c r="IE34" s="151"/>
      <c r="IF34" s="151"/>
      <c r="IG34" s="151"/>
      <c r="IH34" s="151"/>
      <c r="II34" s="151"/>
      <c r="IJ34" s="151"/>
      <c r="IK34" s="151"/>
      <c r="IL34" s="151"/>
      <c r="IM34" s="151"/>
      <c r="IN34" s="151"/>
      <c r="IO34" s="151"/>
      <c r="IP34" s="151"/>
      <c r="IQ34" s="151"/>
      <c r="IR34" s="151"/>
      <c r="IS34" s="151"/>
      <c r="IT34" s="151"/>
      <c r="IU34" s="151"/>
      <c r="IV34" s="151"/>
      <c r="IW34" s="151"/>
      <c r="IX34" s="151"/>
      <c r="IY34" s="151"/>
      <c r="IZ34" s="151"/>
      <c r="JA34" s="151"/>
      <c r="JB34" s="151"/>
      <c r="JC34" s="151"/>
      <c r="JD34" s="151"/>
      <c r="JE34" s="151"/>
      <c r="JF34" s="151"/>
      <c r="JG34" s="151"/>
      <c r="JH34" s="151"/>
      <c r="JI34" s="151"/>
      <c r="JJ34" s="151"/>
    </row>
    <row r="35" spans="1:270" ht="20.100000000000001" hidden="1" customHeight="1" x14ac:dyDescent="0.25">
      <c r="A35" s="47"/>
      <c r="B35" s="53"/>
      <c r="C35" s="48"/>
      <c r="D35" s="46"/>
      <c r="E35" s="398"/>
      <c r="F35" s="252"/>
      <c r="G35" s="252"/>
      <c r="H35" s="252"/>
      <c r="I35" s="12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1"/>
      <c r="BW35" s="151"/>
      <c r="BX35" s="151"/>
      <c r="BY35" s="151"/>
      <c r="BZ35" s="151"/>
      <c r="CA35" s="151"/>
      <c r="CB35" s="151"/>
      <c r="CC35" s="151"/>
      <c r="CD35" s="151"/>
      <c r="CE35" s="151"/>
      <c r="CF35" s="151"/>
      <c r="CG35" s="151"/>
      <c r="CH35" s="151"/>
      <c r="CI35" s="151"/>
      <c r="CJ35" s="151"/>
      <c r="CK35" s="151"/>
      <c r="CL35" s="151"/>
      <c r="CM35" s="151"/>
      <c r="CN35" s="151"/>
      <c r="CO35" s="151"/>
      <c r="CP35" s="151"/>
      <c r="CQ35" s="151"/>
      <c r="CR35" s="151"/>
      <c r="CS35" s="151"/>
      <c r="CT35" s="151"/>
      <c r="CU35" s="151"/>
      <c r="CV35" s="151"/>
      <c r="CW35" s="151"/>
      <c r="CX35" s="151"/>
      <c r="CY35" s="151"/>
      <c r="CZ35" s="151"/>
      <c r="DA35" s="151"/>
      <c r="DB35" s="151"/>
      <c r="DC35" s="151"/>
      <c r="DD35" s="151"/>
      <c r="DE35" s="151"/>
      <c r="DF35" s="151"/>
      <c r="DG35" s="151"/>
      <c r="DH35" s="151"/>
      <c r="DI35" s="151"/>
      <c r="DJ35" s="151"/>
      <c r="DK35" s="151"/>
      <c r="DL35" s="151"/>
      <c r="DM35" s="151"/>
      <c r="DN35" s="151"/>
      <c r="DO35" s="151"/>
      <c r="DP35" s="151"/>
      <c r="DQ35" s="151"/>
      <c r="DR35" s="151"/>
      <c r="DS35" s="151"/>
      <c r="DT35" s="151"/>
      <c r="DU35" s="151"/>
      <c r="DV35" s="151"/>
      <c r="DW35" s="151"/>
      <c r="DX35" s="151"/>
      <c r="DY35" s="151"/>
      <c r="DZ35" s="151"/>
      <c r="EA35" s="151"/>
      <c r="EB35" s="151"/>
      <c r="EC35" s="151"/>
      <c r="ED35" s="151"/>
      <c r="EE35" s="151"/>
      <c r="EF35" s="151"/>
      <c r="EG35" s="151"/>
      <c r="EH35" s="151"/>
      <c r="EI35" s="151"/>
      <c r="EJ35" s="151"/>
      <c r="EK35" s="151"/>
      <c r="EL35" s="151"/>
      <c r="EM35" s="151"/>
      <c r="EN35" s="151"/>
      <c r="EO35" s="151"/>
      <c r="EP35" s="151"/>
      <c r="EQ35" s="151"/>
      <c r="ER35" s="151"/>
      <c r="ES35" s="151"/>
      <c r="ET35" s="151"/>
      <c r="EU35" s="151"/>
      <c r="EV35" s="151"/>
      <c r="EW35" s="151"/>
      <c r="EX35" s="151"/>
      <c r="EY35" s="151"/>
      <c r="EZ35" s="151"/>
      <c r="FA35" s="151"/>
      <c r="FB35" s="151"/>
      <c r="FC35" s="151"/>
      <c r="FD35" s="151"/>
      <c r="FE35" s="151"/>
      <c r="FF35" s="151"/>
      <c r="FG35" s="151"/>
      <c r="FH35" s="151"/>
      <c r="FI35" s="151"/>
      <c r="FJ35" s="151"/>
      <c r="FK35" s="151"/>
      <c r="FL35" s="151"/>
      <c r="FM35" s="151"/>
      <c r="FN35" s="151"/>
      <c r="FO35" s="151"/>
      <c r="FP35" s="151"/>
      <c r="FQ35" s="151"/>
      <c r="FR35" s="151"/>
      <c r="FS35" s="151"/>
      <c r="FT35" s="151"/>
      <c r="FU35" s="151"/>
      <c r="FV35" s="151"/>
      <c r="FW35" s="151"/>
      <c r="FX35" s="151"/>
      <c r="FY35" s="151"/>
      <c r="FZ35" s="151"/>
      <c r="GA35" s="151"/>
      <c r="GB35" s="151"/>
      <c r="GC35" s="151"/>
      <c r="GD35" s="151"/>
      <c r="GE35" s="151"/>
      <c r="GF35" s="151"/>
      <c r="GG35" s="151"/>
      <c r="GH35" s="151"/>
      <c r="GI35" s="151"/>
      <c r="GJ35" s="151"/>
      <c r="GK35" s="151"/>
      <c r="GL35" s="151"/>
      <c r="GM35" s="151"/>
      <c r="GN35" s="151"/>
      <c r="GO35" s="151"/>
      <c r="GP35" s="151"/>
      <c r="GQ35" s="151"/>
      <c r="GR35" s="151"/>
      <c r="GS35" s="151"/>
      <c r="GT35" s="151"/>
      <c r="GU35" s="151"/>
      <c r="GV35" s="151"/>
      <c r="GW35" s="151"/>
      <c r="GX35" s="151"/>
      <c r="GY35" s="151"/>
      <c r="GZ35" s="151"/>
      <c r="HA35" s="151"/>
      <c r="HB35" s="151"/>
      <c r="HC35" s="151"/>
      <c r="HD35" s="151"/>
      <c r="HE35" s="151"/>
      <c r="HF35" s="151"/>
      <c r="HG35" s="151"/>
      <c r="HH35" s="151"/>
      <c r="HI35" s="151"/>
      <c r="HJ35" s="151"/>
      <c r="HK35" s="151"/>
      <c r="HL35" s="151"/>
      <c r="HM35" s="151"/>
      <c r="HN35" s="151"/>
      <c r="HO35" s="151"/>
      <c r="HP35" s="151"/>
      <c r="HQ35" s="151"/>
      <c r="HR35" s="151"/>
      <c r="HS35" s="151"/>
      <c r="HT35" s="151"/>
      <c r="HU35" s="151"/>
      <c r="HV35" s="151"/>
      <c r="HW35" s="151"/>
      <c r="HX35" s="151"/>
      <c r="HY35" s="151"/>
      <c r="HZ35" s="151"/>
      <c r="IA35" s="151"/>
      <c r="IB35" s="151"/>
      <c r="IC35" s="151"/>
      <c r="ID35" s="151"/>
      <c r="IE35" s="151"/>
      <c r="IF35" s="151"/>
      <c r="IG35" s="151"/>
      <c r="IH35" s="151"/>
      <c r="II35" s="151"/>
      <c r="IJ35" s="151"/>
      <c r="IK35" s="151"/>
      <c r="IL35" s="151"/>
      <c r="IM35" s="151"/>
      <c r="IN35" s="151"/>
      <c r="IO35" s="151"/>
      <c r="IP35" s="151"/>
      <c r="IQ35" s="151"/>
      <c r="IR35" s="151"/>
      <c r="IS35" s="151"/>
      <c r="IT35" s="151"/>
      <c r="IU35" s="151"/>
      <c r="IV35" s="151"/>
      <c r="IW35" s="151"/>
      <c r="IX35" s="151"/>
      <c r="IY35" s="151"/>
      <c r="IZ35" s="151"/>
      <c r="JA35" s="151"/>
      <c r="JB35" s="151"/>
      <c r="JC35" s="151"/>
      <c r="JD35" s="151"/>
      <c r="JE35" s="151"/>
      <c r="JF35" s="151"/>
      <c r="JG35" s="151"/>
      <c r="JH35" s="151"/>
      <c r="JI35" s="151"/>
      <c r="JJ35" s="151"/>
    </row>
    <row r="36" spans="1:270" ht="20.100000000000001" hidden="1" customHeight="1" x14ac:dyDescent="0.25">
      <c r="A36" s="47"/>
      <c r="B36" s="53"/>
      <c r="C36" s="48"/>
      <c r="D36" s="46"/>
      <c r="E36" s="398"/>
      <c r="F36" s="252"/>
      <c r="G36" s="252"/>
      <c r="H36" s="252"/>
      <c r="I36" s="12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1"/>
      <c r="BP36" s="151"/>
      <c r="BQ36" s="151"/>
      <c r="BR36" s="151"/>
      <c r="BS36" s="151"/>
      <c r="BT36" s="151"/>
      <c r="BU36" s="151"/>
      <c r="BV36" s="151"/>
      <c r="BW36" s="151"/>
      <c r="BX36" s="151"/>
      <c r="BY36" s="151"/>
      <c r="BZ36" s="151"/>
      <c r="CA36" s="151"/>
      <c r="CB36" s="151"/>
      <c r="CC36" s="151"/>
      <c r="CD36" s="151"/>
      <c r="CE36" s="151"/>
      <c r="CF36" s="151"/>
      <c r="CG36" s="151"/>
      <c r="CH36" s="151"/>
      <c r="CI36" s="151"/>
      <c r="CJ36" s="151"/>
      <c r="CK36" s="151"/>
      <c r="CL36" s="151"/>
      <c r="CM36" s="151"/>
      <c r="CN36" s="151"/>
      <c r="CO36" s="151"/>
      <c r="CP36" s="151"/>
      <c r="CQ36" s="151"/>
      <c r="CR36" s="151"/>
      <c r="CS36" s="151"/>
      <c r="CT36" s="151"/>
      <c r="CU36" s="151"/>
      <c r="CV36" s="151"/>
      <c r="CW36" s="151"/>
      <c r="CX36" s="151"/>
      <c r="CY36" s="151"/>
      <c r="CZ36" s="151"/>
      <c r="DA36" s="151"/>
      <c r="DB36" s="151"/>
      <c r="DC36" s="151"/>
      <c r="DD36" s="151"/>
      <c r="DE36" s="151"/>
      <c r="DF36" s="151"/>
      <c r="DG36" s="151"/>
      <c r="DH36" s="151"/>
      <c r="DI36" s="151"/>
      <c r="DJ36" s="151"/>
      <c r="DK36" s="151"/>
      <c r="DL36" s="151"/>
      <c r="DM36" s="151"/>
      <c r="DN36" s="151"/>
      <c r="DO36" s="151"/>
      <c r="DP36" s="151"/>
      <c r="DQ36" s="151"/>
      <c r="DR36" s="151"/>
      <c r="DS36" s="151"/>
      <c r="DT36" s="151"/>
      <c r="DU36" s="151"/>
      <c r="DV36" s="151"/>
      <c r="DW36" s="151"/>
      <c r="DX36" s="151"/>
      <c r="DY36" s="151"/>
      <c r="DZ36" s="151"/>
      <c r="EA36" s="151"/>
      <c r="EB36" s="151"/>
      <c r="EC36" s="151"/>
      <c r="ED36" s="151"/>
      <c r="EE36" s="151"/>
      <c r="EF36" s="151"/>
      <c r="EG36" s="151"/>
      <c r="EH36" s="151"/>
      <c r="EI36" s="151"/>
      <c r="EJ36" s="151"/>
      <c r="EK36" s="151"/>
      <c r="EL36" s="151"/>
      <c r="EM36" s="151"/>
      <c r="EN36" s="151"/>
      <c r="EO36" s="151"/>
      <c r="EP36" s="151"/>
      <c r="EQ36" s="151"/>
      <c r="ER36" s="151"/>
      <c r="ES36" s="151"/>
      <c r="ET36" s="151"/>
      <c r="EU36" s="151"/>
      <c r="EV36" s="151"/>
      <c r="EW36" s="151"/>
      <c r="EX36" s="151"/>
      <c r="EY36" s="151"/>
      <c r="EZ36" s="151"/>
      <c r="FA36" s="151"/>
      <c r="FB36" s="151"/>
      <c r="FC36" s="151"/>
      <c r="FD36" s="151"/>
      <c r="FE36" s="151"/>
      <c r="FF36" s="151"/>
      <c r="FG36" s="151"/>
      <c r="FH36" s="151"/>
      <c r="FI36" s="151"/>
      <c r="FJ36" s="151"/>
      <c r="FK36" s="151"/>
      <c r="FL36" s="151"/>
      <c r="FM36" s="151"/>
      <c r="FN36" s="151"/>
      <c r="FO36" s="151"/>
      <c r="FP36" s="151"/>
      <c r="FQ36" s="151"/>
      <c r="FR36" s="151"/>
      <c r="FS36" s="151"/>
      <c r="FT36" s="151"/>
      <c r="FU36" s="151"/>
      <c r="FV36" s="151"/>
      <c r="FW36" s="151"/>
      <c r="FX36" s="151"/>
      <c r="FY36" s="151"/>
      <c r="FZ36" s="151"/>
      <c r="GA36" s="151"/>
      <c r="GB36" s="151"/>
      <c r="GC36" s="151"/>
      <c r="GD36" s="151"/>
      <c r="GE36" s="151"/>
      <c r="GF36" s="151"/>
      <c r="GG36" s="151"/>
      <c r="GH36" s="151"/>
      <c r="GI36" s="151"/>
      <c r="GJ36" s="151"/>
      <c r="GK36" s="151"/>
      <c r="GL36" s="151"/>
      <c r="GM36" s="151"/>
      <c r="GN36" s="151"/>
      <c r="GO36" s="151"/>
      <c r="GP36" s="151"/>
      <c r="GQ36" s="151"/>
      <c r="GR36" s="151"/>
      <c r="GS36" s="151"/>
      <c r="GT36" s="151"/>
      <c r="GU36" s="151"/>
      <c r="GV36" s="151"/>
      <c r="GW36" s="151"/>
      <c r="GX36" s="151"/>
      <c r="GY36" s="151"/>
      <c r="GZ36" s="151"/>
      <c r="HA36" s="151"/>
      <c r="HB36" s="151"/>
      <c r="HC36" s="151"/>
      <c r="HD36" s="151"/>
      <c r="HE36" s="151"/>
      <c r="HF36" s="151"/>
      <c r="HG36" s="151"/>
      <c r="HH36" s="151"/>
      <c r="HI36" s="151"/>
      <c r="HJ36" s="151"/>
      <c r="HK36" s="151"/>
      <c r="HL36" s="151"/>
      <c r="HM36" s="151"/>
      <c r="HN36" s="151"/>
      <c r="HO36" s="151"/>
      <c r="HP36" s="151"/>
      <c r="HQ36" s="151"/>
      <c r="HR36" s="151"/>
      <c r="HS36" s="151"/>
      <c r="HT36" s="151"/>
      <c r="HU36" s="151"/>
      <c r="HV36" s="151"/>
      <c r="HW36" s="151"/>
      <c r="HX36" s="151"/>
      <c r="HY36" s="151"/>
      <c r="HZ36" s="151"/>
      <c r="IA36" s="151"/>
      <c r="IB36" s="151"/>
      <c r="IC36" s="151"/>
      <c r="ID36" s="151"/>
      <c r="IE36" s="151"/>
      <c r="IF36" s="151"/>
      <c r="IG36" s="151"/>
      <c r="IH36" s="151"/>
      <c r="II36" s="151"/>
      <c r="IJ36" s="151"/>
      <c r="IK36" s="151"/>
      <c r="IL36" s="151"/>
      <c r="IM36" s="151"/>
      <c r="IN36" s="151"/>
      <c r="IO36" s="151"/>
      <c r="IP36" s="151"/>
      <c r="IQ36" s="151"/>
      <c r="IR36" s="151"/>
      <c r="IS36" s="151"/>
      <c r="IT36" s="151"/>
      <c r="IU36" s="151"/>
      <c r="IV36" s="151"/>
      <c r="IW36" s="151"/>
      <c r="IX36" s="151"/>
      <c r="IY36" s="151"/>
      <c r="IZ36" s="151"/>
      <c r="JA36" s="151"/>
      <c r="JB36" s="151"/>
      <c r="JC36" s="151"/>
      <c r="JD36" s="151"/>
      <c r="JE36" s="151"/>
      <c r="JF36" s="151"/>
      <c r="JG36" s="151"/>
      <c r="JH36" s="151"/>
      <c r="JI36" s="151"/>
      <c r="JJ36" s="151"/>
    </row>
    <row r="37" spans="1:270" ht="20.100000000000001" hidden="1" customHeight="1" x14ac:dyDescent="0.25">
      <c r="A37" s="47"/>
      <c r="B37" s="53"/>
      <c r="C37" s="48"/>
      <c r="D37" s="46"/>
      <c r="E37" s="398"/>
      <c r="F37" s="252"/>
      <c r="G37" s="252"/>
      <c r="H37" s="252"/>
      <c r="I37" s="12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  <c r="BR37" s="151"/>
      <c r="BS37" s="151"/>
      <c r="BT37" s="151"/>
      <c r="BU37" s="151"/>
      <c r="BV37" s="151"/>
      <c r="BW37" s="151"/>
      <c r="BX37" s="151"/>
      <c r="BY37" s="151"/>
      <c r="BZ37" s="151"/>
      <c r="CA37" s="151"/>
      <c r="CB37" s="151"/>
      <c r="CC37" s="151"/>
      <c r="CD37" s="151"/>
      <c r="CE37" s="151"/>
      <c r="CF37" s="151"/>
      <c r="CG37" s="151"/>
      <c r="CH37" s="151"/>
      <c r="CI37" s="151"/>
      <c r="CJ37" s="151"/>
      <c r="CK37" s="151"/>
      <c r="CL37" s="151"/>
      <c r="CM37" s="151"/>
      <c r="CN37" s="151"/>
      <c r="CO37" s="151"/>
      <c r="CP37" s="151"/>
      <c r="CQ37" s="151"/>
      <c r="CR37" s="151"/>
      <c r="CS37" s="151"/>
      <c r="CT37" s="151"/>
      <c r="CU37" s="151"/>
      <c r="CV37" s="151"/>
      <c r="CW37" s="151"/>
      <c r="CX37" s="151"/>
      <c r="CY37" s="151"/>
      <c r="CZ37" s="151"/>
      <c r="DA37" s="151"/>
      <c r="DB37" s="151"/>
      <c r="DC37" s="151"/>
      <c r="DD37" s="151"/>
      <c r="DE37" s="151"/>
      <c r="DF37" s="151"/>
      <c r="DG37" s="151"/>
      <c r="DH37" s="151"/>
      <c r="DI37" s="151"/>
      <c r="DJ37" s="151"/>
      <c r="DK37" s="151"/>
      <c r="DL37" s="151"/>
      <c r="DM37" s="151"/>
      <c r="DN37" s="151"/>
      <c r="DO37" s="151"/>
      <c r="DP37" s="151"/>
      <c r="DQ37" s="151"/>
      <c r="DR37" s="151"/>
      <c r="DS37" s="151"/>
      <c r="DT37" s="151"/>
      <c r="DU37" s="151"/>
      <c r="DV37" s="151"/>
      <c r="DW37" s="151"/>
      <c r="DX37" s="151"/>
      <c r="DY37" s="151"/>
      <c r="DZ37" s="151"/>
      <c r="EA37" s="151"/>
      <c r="EB37" s="151"/>
      <c r="EC37" s="151"/>
      <c r="ED37" s="151"/>
      <c r="EE37" s="151"/>
      <c r="EF37" s="151"/>
      <c r="EG37" s="151"/>
      <c r="EH37" s="151"/>
      <c r="EI37" s="151"/>
      <c r="EJ37" s="151"/>
      <c r="EK37" s="151"/>
      <c r="EL37" s="151"/>
      <c r="EM37" s="151"/>
      <c r="EN37" s="151"/>
      <c r="EO37" s="151"/>
      <c r="EP37" s="151"/>
      <c r="EQ37" s="151"/>
      <c r="ER37" s="151"/>
      <c r="ES37" s="151"/>
      <c r="ET37" s="151"/>
      <c r="EU37" s="151"/>
      <c r="EV37" s="151"/>
      <c r="EW37" s="151"/>
      <c r="EX37" s="151"/>
      <c r="EY37" s="151"/>
      <c r="EZ37" s="151"/>
      <c r="FA37" s="151"/>
      <c r="FB37" s="151"/>
      <c r="FC37" s="151"/>
      <c r="FD37" s="151"/>
      <c r="FE37" s="151"/>
      <c r="FF37" s="151"/>
      <c r="FG37" s="151"/>
      <c r="FH37" s="151"/>
      <c r="FI37" s="151"/>
      <c r="FJ37" s="151"/>
      <c r="FK37" s="151"/>
      <c r="FL37" s="151"/>
      <c r="FM37" s="151"/>
      <c r="FN37" s="151"/>
      <c r="FO37" s="151"/>
      <c r="FP37" s="151"/>
      <c r="FQ37" s="151"/>
      <c r="FR37" s="151"/>
      <c r="FS37" s="151"/>
      <c r="FT37" s="151"/>
      <c r="FU37" s="151"/>
      <c r="FV37" s="151"/>
      <c r="FW37" s="151"/>
      <c r="FX37" s="151"/>
      <c r="FY37" s="151"/>
      <c r="FZ37" s="151"/>
      <c r="GA37" s="151"/>
      <c r="GB37" s="151"/>
      <c r="GC37" s="151"/>
      <c r="GD37" s="151"/>
      <c r="GE37" s="151"/>
      <c r="GF37" s="151"/>
      <c r="GG37" s="151"/>
      <c r="GH37" s="151"/>
      <c r="GI37" s="151"/>
      <c r="GJ37" s="151"/>
      <c r="GK37" s="151"/>
      <c r="GL37" s="151"/>
      <c r="GM37" s="151"/>
      <c r="GN37" s="151"/>
      <c r="GO37" s="151"/>
      <c r="GP37" s="151"/>
      <c r="GQ37" s="151"/>
      <c r="GR37" s="151"/>
      <c r="GS37" s="151"/>
      <c r="GT37" s="151"/>
      <c r="GU37" s="151"/>
      <c r="GV37" s="151"/>
      <c r="GW37" s="151"/>
      <c r="GX37" s="151"/>
      <c r="GY37" s="151"/>
      <c r="GZ37" s="151"/>
      <c r="HA37" s="151"/>
      <c r="HB37" s="151"/>
      <c r="HC37" s="151"/>
      <c r="HD37" s="151"/>
      <c r="HE37" s="151"/>
      <c r="HF37" s="151"/>
      <c r="HG37" s="151"/>
      <c r="HH37" s="151"/>
      <c r="HI37" s="151"/>
      <c r="HJ37" s="151"/>
      <c r="HK37" s="151"/>
      <c r="HL37" s="151"/>
      <c r="HM37" s="151"/>
      <c r="HN37" s="151"/>
      <c r="HO37" s="151"/>
      <c r="HP37" s="151"/>
      <c r="HQ37" s="151"/>
      <c r="HR37" s="151"/>
      <c r="HS37" s="151"/>
      <c r="HT37" s="151"/>
      <c r="HU37" s="151"/>
      <c r="HV37" s="151"/>
      <c r="HW37" s="151"/>
      <c r="HX37" s="151"/>
      <c r="HY37" s="151"/>
      <c r="HZ37" s="151"/>
      <c r="IA37" s="151"/>
      <c r="IB37" s="151"/>
      <c r="IC37" s="151"/>
      <c r="ID37" s="151"/>
      <c r="IE37" s="151"/>
      <c r="IF37" s="151"/>
      <c r="IG37" s="151"/>
      <c r="IH37" s="151"/>
      <c r="II37" s="151"/>
      <c r="IJ37" s="151"/>
      <c r="IK37" s="151"/>
      <c r="IL37" s="151"/>
      <c r="IM37" s="151"/>
      <c r="IN37" s="151"/>
      <c r="IO37" s="151"/>
      <c r="IP37" s="151"/>
      <c r="IQ37" s="151"/>
      <c r="IR37" s="151"/>
      <c r="IS37" s="151"/>
      <c r="IT37" s="151"/>
      <c r="IU37" s="151"/>
      <c r="IV37" s="151"/>
      <c r="IW37" s="151"/>
      <c r="IX37" s="151"/>
      <c r="IY37" s="151"/>
      <c r="IZ37" s="151"/>
      <c r="JA37" s="151"/>
      <c r="JB37" s="151"/>
      <c r="JC37" s="151"/>
      <c r="JD37" s="151"/>
      <c r="JE37" s="151"/>
      <c r="JF37" s="151"/>
      <c r="JG37" s="151"/>
      <c r="JH37" s="151"/>
      <c r="JI37" s="151"/>
      <c r="JJ37" s="151"/>
    </row>
    <row r="38" spans="1:270" ht="20.100000000000001" hidden="1" customHeight="1" x14ac:dyDescent="0.25">
      <c r="A38" s="47"/>
      <c r="B38" s="53"/>
      <c r="C38" s="48"/>
      <c r="D38" s="46"/>
      <c r="E38" s="398"/>
      <c r="F38" s="252"/>
      <c r="G38" s="252"/>
      <c r="H38" s="252"/>
      <c r="I38" s="12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1"/>
      <c r="BR38" s="151"/>
      <c r="BS38" s="151"/>
      <c r="BT38" s="151"/>
      <c r="BU38" s="151"/>
      <c r="BV38" s="151"/>
      <c r="BW38" s="151"/>
      <c r="BX38" s="151"/>
      <c r="BY38" s="151"/>
      <c r="BZ38" s="151"/>
      <c r="CA38" s="151"/>
      <c r="CB38" s="151"/>
      <c r="CC38" s="151"/>
      <c r="CD38" s="151"/>
      <c r="CE38" s="151"/>
      <c r="CF38" s="151"/>
      <c r="CG38" s="151"/>
      <c r="CH38" s="151"/>
      <c r="CI38" s="151"/>
      <c r="CJ38" s="151"/>
      <c r="CK38" s="151"/>
      <c r="CL38" s="151"/>
      <c r="CM38" s="151"/>
      <c r="CN38" s="151"/>
      <c r="CO38" s="151"/>
      <c r="CP38" s="151"/>
      <c r="CQ38" s="151"/>
      <c r="CR38" s="151"/>
      <c r="CS38" s="151"/>
      <c r="CT38" s="151"/>
      <c r="CU38" s="151"/>
      <c r="CV38" s="151"/>
      <c r="CW38" s="151"/>
      <c r="CX38" s="151"/>
      <c r="CY38" s="151"/>
      <c r="CZ38" s="151"/>
      <c r="DA38" s="151"/>
      <c r="DB38" s="151"/>
      <c r="DC38" s="151"/>
      <c r="DD38" s="151"/>
      <c r="DE38" s="151"/>
      <c r="DF38" s="151"/>
      <c r="DG38" s="151"/>
      <c r="DH38" s="151"/>
      <c r="DI38" s="151"/>
      <c r="DJ38" s="151"/>
      <c r="DK38" s="151"/>
      <c r="DL38" s="151"/>
      <c r="DM38" s="151"/>
      <c r="DN38" s="151"/>
      <c r="DO38" s="151"/>
      <c r="DP38" s="151"/>
      <c r="DQ38" s="151"/>
      <c r="DR38" s="151"/>
      <c r="DS38" s="151"/>
      <c r="DT38" s="151"/>
      <c r="DU38" s="151"/>
      <c r="DV38" s="151"/>
      <c r="DW38" s="151"/>
      <c r="DX38" s="151"/>
      <c r="DY38" s="151"/>
      <c r="DZ38" s="151"/>
      <c r="EA38" s="151"/>
      <c r="EB38" s="151"/>
      <c r="EC38" s="151"/>
      <c r="ED38" s="151"/>
      <c r="EE38" s="151"/>
      <c r="EF38" s="151"/>
      <c r="EG38" s="151"/>
      <c r="EH38" s="151"/>
      <c r="EI38" s="151"/>
      <c r="EJ38" s="151"/>
      <c r="EK38" s="151"/>
      <c r="EL38" s="151"/>
      <c r="EM38" s="151"/>
      <c r="EN38" s="151"/>
      <c r="EO38" s="151"/>
      <c r="EP38" s="151"/>
      <c r="EQ38" s="151"/>
      <c r="ER38" s="151"/>
      <c r="ES38" s="151"/>
      <c r="ET38" s="151"/>
      <c r="EU38" s="151"/>
      <c r="EV38" s="151"/>
      <c r="EW38" s="151"/>
      <c r="EX38" s="151"/>
      <c r="EY38" s="151"/>
      <c r="EZ38" s="151"/>
      <c r="FA38" s="151"/>
      <c r="FB38" s="151"/>
      <c r="FC38" s="151"/>
      <c r="FD38" s="151"/>
      <c r="FE38" s="151"/>
      <c r="FF38" s="151"/>
      <c r="FG38" s="151"/>
      <c r="FH38" s="151"/>
      <c r="FI38" s="151"/>
      <c r="FJ38" s="151"/>
      <c r="FK38" s="151"/>
      <c r="FL38" s="151"/>
      <c r="FM38" s="151"/>
      <c r="FN38" s="151"/>
      <c r="FO38" s="151"/>
      <c r="FP38" s="151"/>
      <c r="FQ38" s="151"/>
      <c r="FR38" s="151"/>
      <c r="FS38" s="151"/>
      <c r="FT38" s="151"/>
      <c r="FU38" s="151"/>
      <c r="FV38" s="151"/>
      <c r="FW38" s="151"/>
      <c r="FX38" s="151"/>
      <c r="FY38" s="151"/>
      <c r="FZ38" s="151"/>
      <c r="GA38" s="151"/>
      <c r="GB38" s="151"/>
      <c r="GC38" s="151"/>
      <c r="GD38" s="151"/>
      <c r="GE38" s="151"/>
      <c r="GF38" s="151"/>
      <c r="GG38" s="151"/>
      <c r="GH38" s="151"/>
      <c r="GI38" s="151"/>
      <c r="GJ38" s="151"/>
      <c r="GK38" s="151"/>
      <c r="GL38" s="151"/>
      <c r="GM38" s="151"/>
      <c r="GN38" s="151"/>
      <c r="GO38" s="151"/>
      <c r="GP38" s="151"/>
      <c r="GQ38" s="151"/>
      <c r="GR38" s="151"/>
      <c r="GS38" s="151"/>
      <c r="GT38" s="151"/>
      <c r="GU38" s="151"/>
      <c r="GV38" s="151"/>
      <c r="GW38" s="151"/>
      <c r="GX38" s="151"/>
      <c r="GY38" s="151"/>
      <c r="GZ38" s="151"/>
      <c r="HA38" s="151"/>
      <c r="HB38" s="151"/>
      <c r="HC38" s="151"/>
      <c r="HD38" s="151"/>
      <c r="HE38" s="151"/>
      <c r="HF38" s="151"/>
      <c r="HG38" s="151"/>
      <c r="HH38" s="151"/>
      <c r="HI38" s="151"/>
      <c r="HJ38" s="151"/>
      <c r="HK38" s="151"/>
      <c r="HL38" s="151"/>
      <c r="HM38" s="151"/>
      <c r="HN38" s="151"/>
      <c r="HO38" s="151"/>
      <c r="HP38" s="151"/>
      <c r="HQ38" s="151"/>
      <c r="HR38" s="151"/>
      <c r="HS38" s="151"/>
      <c r="HT38" s="151"/>
      <c r="HU38" s="151"/>
      <c r="HV38" s="151"/>
      <c r="HW38" s="151"/>
      <c r="HX38" s="151"/>
      <c r="HY38" s="151"/>
      <c r="HZ38" s="151"/>
      <c r="IA38" s="151"/>
      <c r="IB38" s="151"/>
      <c r="IC38" s="151"/>
      <c r="ID38" s="151"/>
      <c r="IE38" s="151"/>
      <c r="IF38" s="151"/>
      <c r="IG38" s="151"/>
      <c r="IH38" s="151"/>
      <c r="II38" s="151"/>
      <c r="IJ38" s="151"/>
      <c r="IK38" s="151"/>
      <c r="IL38" s="151"/>
      <c r="IM38" s="151"/>
      <c r="IN38" s="151"/>
      <c r="IO38" s="151"/>
      <c r="IP38" s="151"/>
      <c r="IQ38" s="151"/>
      <c r="IR38" s="151"/>
      <c r="IS38" s="151"/>
      <c r="IT38" s="151"/>
      <c r="IU38" s="151"/>
      <c r="IV38" s="151"/>
      <c r="IW38" s="151"/>
      <c r="IX38" s="151"/>
      <c r="IY38" s="151"/>
      <c r="IZ38" s="151"/>
      <c r="JA38" s="151"/>
      <c r="JB38" s="151"/>
      <c r="JC38" s="151"/>
      <c r="JD38" s="151"/>
      <c r="JE38" s="151"/>
      <c r="JF38" s="151"/>
      <c r="JG38" s="151"/>
      <c r="JH38" s="151"/>
      <c r="JI38" s="151"/>
      <c r="JJ38" s="151"/>
    </row>
    <row r="39" spans="1:270" ht="20.100000000000001" hidden="1" customHeight="1" x14ac:dyDescent="0.25">
      <c r="A39" s="47"/>
      <c r="B39" s="53"/>
      <c r="C39" s="48"/>
      <c r="D39" s="46"/>
      <c r="E39" s="398"/>
      <c r="F39" s="252"/>
      <c r="G39" s="252"/>
      <c r="H39" s="252"/>
      <c r="I39" s="12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  <c r="BR39" s="151"/>
      <c r="BS39" s="151"/>
      <c r="BT39" s="151"/>
      <c r="BU39" s="151"/>
      <c r="BV39" s="151"/>
      <c r="BW39" s="151"/>
      <c r="BX39" s="151"/>
      <c r="BY39" s="151"/>
      <c r="BZ39" s="151"/>
      <c r="CA39" s="151"/>
      <c r="CB39" s="151"/>
      <c r="CC39" s="151"/>
      <c r="CD39" s="151"/>
      <c r="CE39" s="151"/>
      <c r="CF39" s="151"/>
      <c r="CG39" s="151"/>
      <c r="CH39" s="151"/>
      <c r="CI39" s="151"/>
      <c r="CJ39" s="151"/>
      <c r="CK39" s="151"/>
      <c r="CL39" s="151"/>
      <c r="CM39" s="151"/>
      <c r="CN39" s="151"/>
      <c r="CO39" s="151"/>
      <c r="CP39" s="151"/>
      <c r="CQ39" s="151"/>
      <c r="CR39" s="151"/>
      <c r="CS39" s="151"/>
      <c r="CT39" s="151"/>
      <c r="CU39" s="151"/>
      <c r="CV39" s="151"/>
      <c r="CW39" s="151"/>
      <c r="CX39" s="151"/>
      <c r="CY39" s="151"/>
      <c r="CZ39" s="151"/>
      <c r="DA39" s="151"/>
      <c r="DB39" s="151"/>
      <c r="DC39" s="151"/>
      <c r="DD39" s="151"/>
      <c r="DE39" s="151"/>
      <c r="DF39" s="151"/>
      <c r="DG39" s="151"/>
      <c r="DH39" s="151"/>
      <c r="DI39" s="151"/>
      <c r="DJ39" s="151"/>
      <c r="DK39" s="151"/>
      <c r="DL39" s="151"/>
      <c r="DM39" s="151"/>
      <c r="DN39" s="151"/>
      <c r="DO39" s="151"/>
      <c r="DP39" s="151"/>
      <c r="DQ39" s="151"/>
      <c r="DR39" s="151"/>
      <c r="DS39" s="151"/>
      <c r="DT39" s="151"/>
      <c r="DU39" s="151"/>
      <c r="DV39" s="151"/>
      <c r="DW39" s="151"/>
      <c r="DX39" s="151"/>
      <c r="DY39" s="151"/>
      <c r="DZ39" s="151"/>
      <c r="EA39" s="151"/>
      <c r="EB39" s="151"/>
      <c r="EC39" s="151"/>
      <c r="ED39" s="151"/>
      <c r="EE39" s="151"/>
      <c r="EF39" s="151"/>
      <c r="EG39" s="151"/>
      <c r="EH39" s="151"/>
      <c r="EI39" s="151"/>
      <c r="EJ39" s="151"/>
      <c r="EK39" s="151"/>
      <c r="EL39" s="151"/>
      <c r="EM39" s="151"/>
      <c r="EN39" s="151"/>
      <c r="EO39" s="151"/>
      <c r="EP39" s="151"/>
      <c r="EQ39" s="151"/>
      <c r="ER39" s="151"/>
      <c r="ES39" s="151"/>
      <c r="ET39" s="151"/>
      <c r="EU39" s="151"/>
      <c r="EV39" s="151"/>
      <c r="EW39" s="151"/>
      <c r="EX39" s="151"/>
      <c r="EY39" s="151"/>
      <c r="EZ39" s="151"/>
      <c r="FA39" s="151"/>
      <c r="FB39" s="151"/>
      <c r="FC39" s="151"/>
      <c r="FD39" s="151"/>
      <c r="FE39" s="151"/>
      <c r="FF39" s="151"/>
      <c r="FG39" s="151"/>
      <c r="FH39" s="151"/>
      <c r="FI39" s="151"/>
      <c r="FJ39" s="151"/>
      <c r="FK39" s="151"/>
      <c r="FL39" s="151"/>
      <c r="FM39" s="151"/>
      <c r="FN39" s="151"/>
      <c r="FO39" s="151"/>
      <c r="FP39" s="151"/>
      <c r="FQ39" s="151"/>
      <c r="FR39" s="151"/>
      <c r="FS39" s="151"/>
      <c r="FT39" s="151"/>
      <c r="FU39" s="151"/>
      <c r="FV39" s="151"/>
      <c r="FW39" s="151"/>
      <c r="FX39" s="151"/>
      <c r="FY39" s="151"/>
      <c r="FZ39" s="151"/>
      <c r="GA39" s="151"/>
      <c r="GB39" s="151"/>
      <c r="GC39" s="151"/>
      <c r="GD39" s="151"/>
      <c r="GE39" s="151"/>
      <c r="GF39" s="151"/>
      <c r="GG39" s="151"/>
      <c r="GH39" s="151"/>
      <c r="GI39" s="151"/>
      <c r="GJ39" s="151"/>
      <c r="GK39" s="151"/>
      <c r="GL39" s="151"/>
      <c r="GM39" s="151"/>
      <c r="GN39" s="151"/>
      <c r="GO39" s="151"/>
      <c r="GP39" s="151"/>
      <c r="GQ39" s="151"/>
      <c r="GR39" s="151"/>
      <c r="GS39" s="151"/>
      <c r="GT39" s="151"/>
      <c r="GU39" s="151"/>
      <c r="GV39" s="151"/>
      <c r="GW39" s="151"/>
      <c r="GX39" s="151"/>
      <c r="GY39" s="151"/>
      <c r="GZ39" s="151"/>
      <c r="HA39" s="151"/>
      <c r="HB39" s="151"/>
      <c r="HC39" s="151"/>
      <c r="HD39" s="151"/>
      <c r="HE39" s="151"/>
      <c r="HF39" s="151"/>
      <c r="HG39" s="151"/>
      <c r="HH39" s="151"/>
      <c r="HI39" s="151"/>
      <c r="HJ39" s="151"/>
      <c r="HK39" s="151"/>
      <c r="HL39" s="151"/>
      <c r="HM39" s="151"/>
      <c r="HN39" s="151"/>
      <c r="HO39" s="151"/>
      <c r="HP39" s="151"/>
      <c r="HQ39" s="151"/>
      <c r="HR39" s="151"/>
      <c r="HS39" s="151"/>
      <c r="HT39" s="151"/>
      <c r="HU39" s="151"/>
      <c r="HV39" s="151"/>
      <c r="HW39" s="151"/>
      <c r="HX39" s="151"/>
      <c r="HY39" s="151"/>
      <c r="HZ39" s="151"/>
      <c r="IA39" s="151"/>
      <c r="IB39" s="151"/>
      <c r="IC39" s="151"/>
      <c r="ID39" s="151"/>
      <c r="IE39" s="151"/>
      <c r="IF39" s="151"/>
      <c r="IG39" s="151"/>
      <c r="IH39" s="151"/>
      <c r="II39" s="151"/>
      <c r="IJ39" s="151"/>
      <c r="IK39" s="151"/>
      <c r="IL39" s="151"/>
      <c r="IM39" s="151"/>
      <c r="IN39" s="151"/>
      <c r="IO39" s="151"/>
      <c r="IP39" s="151"/>
      <c r="IQ39" s="151"/>
      <c r="IR39" s="151"/>
      <c r="IS39" s="151"/>
      <c r="IT39" s="151"/>
      <c r="IU39" s="151"/>
      <c r="IV39" s="151"/>
      <c r="IW39" s="151"/>
      <c r="IX39" s="151"/>
      <c r="IY39" s="151"/>
      <c r="IZ39" s="151"/>
      <c r="JA39" s="151"/>
      <c r="JB39" s="151"/>
      <c r="JC39" s="151"/>
      <c r="JD39" s="151"/>
      <c r="JE39" s="151"/>
      <c r="JF39" s="151"/>
      <c r="JG39" s="151"/>
      <c r="JH39" s="151"/>
      <c r="JI39" s="151"/>
      <c r="JJ39" s="151"/>
    </row>
    <row r="40" spans="1:270" s="240" customFormat="1" ht="16.5" customHeight="1" x14ac:dyDescent="0.25">
      <c r="A40" s="245"/>
      <c r="B40" s="246">
        <v>371</v>
      </c>
      <c r="C40" s="247"/>
      <c r="D40" s="248" t="s">
        <v>216</v>
      </c>
      <c r="E40" s="402">
        <v>0</v>
      </c>
      <c r="F40" s="257">
        <f>F41</f>
        <v>890</v>
      </c>
      <c r="G40" s="257">
        <f>G41</f>
        <v>0</v>
      </c>
      <c r="H40" s="254"/>
      <c r="I40" s="169">
        <f>G40/F40*100</f>
        <v>0</v>
      </c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9"/>
      <c r="V40" s="239"/>
      <c r="W40" s="239"/>
      <c r="X40" s="239"/>
      <c r="Y40" s="239"/>
      <c r="Z40" s="239"/>
      <c r="AA40" s="239"/>
      <c r="AB40" s="239"/>
      <c r="AC40" s="239"/>
      <c r="AD40" s="239"/>
      <c r="AE40" s="239"/>
      <c r="AF40" s="239"/>
      <c r="AG40" s="239"/>
      <c r="AH40" s="239"/>
      <c r="AI40" s="239"/>
      <c r="AJ40" s="239"/>
      <c r="AK40" s="239"/>
      <c r="AL40" s="239"/>
      <c r="AM40" s="239"/>
      <c r="AN40" s="239"/>
      <c r="AO40" s="239"/>
      <c r="AP40" s="239"/>
      <c r="AQ40" s="239"/>
      <c r="AR40" s="239"/>
      <c r="AS40" s="239"/>
      <c r="AT40" s="239"/>
      <c r="AU40" s="239"/>
      <c r="AV40" s="239"/>
      <c r="AW40" s="239"/>
      <c r="AX40" s="239"/>
      <c r="AY40" s="239"/>
      <c r="AZ40" s="239"/>
      <c r="BA40" s="239"/>
      <c r="BB40" s="239"/>
      <c r="BC40" s="239"/>
      <c r="BD40" s="239"/>
      <c r="BE40" s="239"/>
      <c r="BF40" s="239"/>
      <c r="BG40" s="239"/>
      <c r="BH40" s="239"/>
      <c r="BI40" s="239"/>
      <c r="BJ40" s="239"/>
      <c r="BK40" s="239"/>
      <c r="BL40" s="239"/>
      <c r="BM40" s="239"/>
      <c r="BN40" s="239"/>
      <c r="BO40" s="239"/>
      <c r="BP40" s="239"/>
      <c r="BQ40" s="239"/>
      <c r="BR40" s="239"/>
      <c r="BS40" s="239"/>
      <c r="BT40" s="239"/>
      <c r="BU40" s="239"/>
      <c r="BV40" s="239"/>
      <c r="BW40" s="239"/>
      <c r="BX40" s="239"/>
      <c r="BY40" s="239"/>
      <c r="BZ40" s="239"/>
      <c r="CA40" s="239"/>
      <c r="CB40" s="239"/>
      <c r="CC40" s="239"/>
      <c r="CD40" s="239"/>
      <c r="CE40" s="239"/>
      <c r="CF40" s="239"/>
      <c r="CG40" s="239"/>
      <c r="CH40" s="239"/>
      <c r="CI40" s="239"/>
      <c r="CJ40" s="239"/>
      <c r="CK40" s="239"/>
      <c r="CL40" s="239"/>
      <c r="CM40" s="239"/>
      <c r="CN40" s="239"/>
      <c r="CO40" s="239"/>
      <c r="CP40" s="239"/>
      <c r="CQ40" s="239"/>
      <c r="CR40" s="239"/>
      <c r="CS40" s="239"/>
      <c r="CT40" s="239"/>
      <c r="CU40" s="239"/>
      <c r="CV40" s="239"/>
      <c r="CW40" s="239"/>
      <c r="CX40" s="239"/>
      <c r="CY40" s="239"/>
      <c r="CZ40" s="239"/>
      <c r="DA40" s="239"/>
      <c r="DB40" s="239"/>
      <c r="DC40" s="239"/>
      <c r="DD40" s="239"/>
      <c r="DE40" s="239"/>
      <c r="DF40" s="239"/>
      <c r="DG40" s="239"/>
      <c r="DH40" s="239"/>
      <c r="DI40" s="239"/>
      <c r="DJ40" s="239"/>
      <c r="DK40" s="239"/>
      <c r="DL40" s="239"/>
      <c r="DM40" s="239"/>
      <c r="DN40" s="239"/>
      <c r="DO40" s="239"/>
      <c r="DP40" s="239"/>
      <c r="DQ40" s="239"/>
      <c r="DR40" s="239"/>
      <c r="DS40" s="239"/>
      <c r="DT40" s="239"/>
      <c r="DU40" s="239"/>
      <c r="DV40" s="239"/>
      <c r="DW40" s="239"/>
      <c r="DX40" s="239"/>
      <c r="DY40" s="239"/>
      <c r="DZ40" s="239"/>
      <c r="EA40" s="239"/>
      <c r="EB40" s="239"/>
      <c r="EC40" s="239"/>
      <c r="ED40" s="239"/>
      <c r="EE40" s="239"/>
      <c r="EF40" s="239"/>
      <c r="EG40" s="239"/>
      <c r="EH40" s="239"/>
      <c r="EI40" s="239"/>
      <c r="EJ40" s="239"/>
      <c r="EK40" s="239"/>
      <c r="EL40" s="239"/>
      <c r="EM40" s="239"/>
      <c r="EN40" s="239"/>
      <c r="EO40" s="239"/>
      <c r="EP40" s="239"/>
      <c r="EQ40" s="239"/>
      <c r="ER40" s="239"/>
      <c r="ES40" s="239"/>
      <c r="ET40" s="239"/>
      <c r="EU40" s="239"/>
      <c r="EV40" s="239"/>
      <c r="EW40" s="239"/>
      <c r="EX40" s="239"/>
      <c r="EY40" s="239"/>
      <c r="EZ40" s="239"/>
      <c r="FA40" s="239"/>
      <c r="FB40" s="239"/>
      <c r="FC40" s="239"/>
      <c r="FD40" s="239"/>
      <c r="FE40" s="239"/>
      <c r="FF40" s="239"/>
      <c r="FG40" s="239"/>
      <c r="FH40" s="239"/>
      <c r="FI40" s="239"/>
      <c r="FJ40" s="239"/>
      <c r="FK40" s="239"/>
      <c r="FL40" s="239"/>
      <c r="FM40" s="239"/>
      <c r="FN40" s="239"/>
      <c r="FO40" s="239"/>
      <c r="FP40" s="239"/>
      <c r="FQ40" s="239"/>
      <c r="FR40" s="239"/>
      <c r="FS40" s="239"/>
      <c r="FT40" s="239"/>
      <c r="FU40" s="239"/>
      <c r="FV40" s="239"/>
      <c r="FW40" s="239"/>
      <c r="FX40" s="239"/>
      <c r="FY40" s="239"/>
      <c r="FZ40" s="239"/>
      <c r="GA40" s="239"/>
      <c r="GB40" s="239"/>
      <c r="GC40" s="239"/>
      <c r="GD40" s="239"/>
      <c r="GE40" s="239"/>
      <c r="GF40" s="239"/>
      <c r="GG40" s="239"/>
      <c r="GH40" s="239"/>
      <c r="GI40" s="239"/>
      <c r="GJ40" s="239"/>
      <c r="GK40" s="239"/>
      <c r="GL40" s="239"/>
      <c r="GM40" s="239"/>
      <c r="GN40" s="239"/>
      <c r="GO40" s="239"/>
      <c r="GP40" s="239"/>
      <c r="GQ40" s="239"/>
      <c r="GR40" s="239"/>
      <c r="GS40" s="239"/>
      <c r="GT40" s="239"/>
      <c r="GU40" s="239"/>
      <c r="GV40" s="239"/>
      <c r="GW40" s="239"/>
      <c r="GX40" s="239"/>
      <c r="GY40" s="239"/>
      <c r="GZ40" s="239"/>
      <c r="HA40" s="239"/>
      <c r="HB40" s="239"/>
      <c r="HC40" s="239"/>
      <c r="HD40" s="239"/>
      <c r="HE40" s="239"/>
      <c r="HF40" s="239"/>
      <c r="HG40" s="239"/>
      <c r="HH40" s="239"/>
      <c r="HI40" s="239"/>
      <c r="HJ40" s="239"/>
      <c r="HK40" s="239"/>
      <c r="HL40" s="239"/>
      <c r="HM40" s="239"/>
      <c r="HN40" s="239"/>
      <c r="HO40" s="239"/>
      <c r="HP40" s="239"/>
      <c r="HQ40" s="239"/>
      <c r="HR40" s="239"/>
      <c r="HS40" s="239"/>
      <c r="HT40" s="239"/>
      <c r="HU40" s="239"/>
      <c r="HV40" s="239"/>
      <c r="HW40" s="239"/>
      <c r="HX40" s="239"/>
      <c r="HY40" s="239"/>
      <c r="HZ40" s="239"/>
      <c r="IA40" s="239"/>
      <c r="IB40" s="239"/>
      <c r="IC40" s="239"/>
      <c r="ID40" s="239"/>
      <c r="IE40" s="239"/>
      <c r="IF40" s="239"/>
      <c r="IG40" s="239"/>
      <c r="IH40" s="239"/>
      <c r="II40" s="239"/>
      <c r="IJ40" s="239"/>
      <c r="IK40" s="239"/>
      <c r="IL40" s="239"/>
      <c r="IM40" s="239"/>
      <c r="IN40" s="239"/>
      <c r="IO40" s="239"/>
      <c r="IP40" s="239"/>
      <c r="IQ40" s="239"/>
      <c r="IR40" s="239"/>
      <c r="IS40" s="239"/>
      <c r="IT40" s="239"/>
      <c r="IU40" s="239"/>
      <c r="IV40" s="239"/>
      <c r="IW40" s="239"/>
      <c r="IX40" s="239"/>
      <c r="IY40" s="239"/>
      <c r="IZ40" s="239"/>
      <c r="JA40" s="239"/>
      <c r="JB40" s="239"/>
      <c r="JC40" s="239"/>
      <c r="JD40" s="239"/>
      <c r="JE40" s="239"/>
      <c r="JF40" s="239"/>
      <c r="JG40" s="239"/>
      <c r="JH40" s="239"/>
      <c r="JI40" s="239"/>
      <c r="JJ40" s="239"/>
    </row>
    <row r="41" spans="1:270" ht="16.5" customHeight="1" x14ac:dyDescent="0.25">
      <c r="A41" s="237"/>
      <c r="B41" s="342"/>
      <c r="C41" s="238">
        <v>3712</v>
      </c>
      <c r="D41" s="46" t="s">
        <v>216</v>
      </c>
      <c r="E41" s="398">
        <v>0</v>
      </c>
      <c r="F41" s="418">
        <v>890</v>
      </c>
      <c r="G41" s="252">
        <v>0</v>
      </c>
      <c r="H41" s="252"/>
      <c r="I41" s="12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  <c r="BI41" s="151"/>
      <c r="BJ41" s="151"/>
      <c r="BK41" s="151"/>
      <c r="BL41" s="151"/>
      <c r="BM41" s="151"/>
      <c r="BN41" s="151"/>
      <c r="BO41" s="151"/>
      <c r="BP41" s="151"/>
      <c r="BQ41" s="151"/>
      <c r="BR41" s="151"/>
      <c r="BS41" s="151"/>
      <c r="BT41" s="151"/>
      <c r="BU41" s="151"/>
      <c r="BV41" s="151"/>
      <c r="BW41" s="151"/>
      <c r="BX41" s="151"/>
      <c r="BY41" s="151"/>
      <c r="BZ41" s="151"/>
      <c r="CA41" s="151"/>
      <c r="CB41" s="151"/>
      <c r="CC41" s="151"/>
      <c r="CD41" s="151"/>
      <c r="CE41" s="151"/>
      <c r="CF41" s="151"/>
      <c r="CG41" s="151"/>
      <c r="CH41" s="151"/>
      <c r="CI41" s="151"/>
      <c r="CJ41" s="151"/>
      <c r="CK41" s="151"/>
      <c r="CL41" s="151"/>
      <c r="CM41" s="151"/>
      <c r="CN41" s="151"/>
      <c r="CO41" s="151"/>
      <c r="CP41" s="151"/>
      <c r="CQ41" s="151"/>
      <c r="CR41" s="151"/>
      <c r="CS41" s="151"/>
      <c r="CT41" s="151"/>
      <c r="CU41" s="151"/>
      <c r="CV41" s="151"/>
      <c r="CW41" s="151"/>
      <c r="CX41" s="151"/>
      <c r="CY41" s="151"/>
      <c r="CZ41" s="151"/>
      <c r="DA41" s="151"/>
      <c r="DB41" s="151"/>
      <c r="DC41" s="151"/>
      <c r="DD41" s="151"/>
      <c r="DE41" s="151"/>
      <c r="DF41" s="151"/>
      <c r="DG41" s="151"/>
      <c r="DH41" s="151"/>
      <c r="DI41" s="151"/>
      <c r="DJ41" s="151"/>
      <c r="DK41" s="151"/>
      <c r="DL41" s="151"/>
      <c r="DM41" s="151"/>
      <c r="DN41" s="151"/>
      <c r="DO41" s="151"/>
      <c r="DP41" s="151"/>
      <c r="DQ41" s="151"/>
      <c r="DR41" s="151"/>
      <c r="DS41" s="151"/>
      <c r="DT41" s="151"/>
      <c r="DU41" s="151"/>
      <c r="DV41" s="151"/>
      <c r="DW41" s="151"/>
      <c r="DX41" s="151"/>
      <c r="DY41" s="151"/>
      <c r="DZ41" s="151"/>
      <c r="EA41" s="151"/>
      <c r="EB41" s="151"/>
      <c r="EC41" s="151"/>
      <c r="ED41" s="151"/>
      <c r="EE41" s="151"/>
      <c r="EF41" s="151"/>
      <c r="EG41" s="151"/>
      <c r="EH41" s="151"/>
      <c r="EI41" s="151"/>
      <c r="EJ41" s="151"/>
      <c r="EK41" s="151"/>
      <c r="EL41" s="151"/>
      <c r="EM41" s="151"/>
      <c r="EN41" s="151"/>
      <c r="EO41" s="151"/>
      <c r="EP41" s="151"/>
      <c r="EQ41" s="151"/>
      <c r="ER41" s="151"/>
      <c r="ES41" s="151"/>
      <c r="ET41" s="151"/>
      <c r="EU41" s="151"/>
      <c r="EV41" s="151"/>
      <c r="EW41" s="151"/>
      <c r="EX41" s="151"/>
      <c r="EY41" s="151"/>
      <c r="EZ41" s="151"/>
      <c r="FA41" s="151"/>
      <c r="FB41" s="151"/>
      <c r="FC41" s="151"/>
      <c r="FD41" s="151"/>
      <c r="FE41" s="151"/>
      <c r="FF41" s="151"/>
      <c r="FG41" s="151"/>
      <c r="FH41" s="151"/>
      <c r="FI41" s="151"/>
      <c r="FJ41" s="151"/>
      <c r="FK41" s="151"/>
      <c r="FL41" s="151"/>
      <c r="FM41" s="151"/>
      <c r="FN41" s="151"/>
      <c r="FO41" s="151"/>
      <c r="FP41" s="151"/>
      <c r="FQ41" s="151"/>
      <c r="FR41" s="151"/>
      <c r="FS41" s="151"/>
      <c r="FT41" s="151"/>
      <c r="FU41" s="151"/>
      <c r="FV41" s="151"/>
      <c r="FW41" s="151"/>
      <c r="FX41" s="151"/>
      <c r="FY41" s="151"/>
      <c r="FZ41" s="151"/>
      <c r="GA41" s="151"/>
      <c r="GB41" s="151"/>
      <c r="GC41" s="151"/>
      <c r="GD41" s="151"/>
      <c r="GE41" s="151"/>
      <c r="GF41" s="151"/>
      <c r="GG41" s="151"/>
      <c r="GH41" s="151"/>
      <c r="GI41" s="151"/>
      <c r="GJ41" s="151"/>
      <c r="GK41" s="151"/>
      <c r="GL41" s="151"/>
      <c r="GM41" s="151"/>
      <c r="GN41" s="151"/>
      <c r="GO41" s="151"/>
      <c r="GP41" s="151"/>
      <c r="GQ41" s="151"/>
      <c r="GR41" s="151"/>
      <c r="GS41" s="151"/>
      <c r="GT41" s="151"/>
      <c r="GU41" s="151"/>
      <c r="GV41" s="151"/>
      <c r="GW41" s="151"/>
      <c r="GX41" s="151"/>
      <c r="GY41" s="151"/>
      <c r="GZ41" s="151"/>
      <c r="HA41" s="151"/>
      <c r="HB41" s="151"/>
      <c r="HC41" s="151"/>
      <c r="HD41" s="151"/>
      <c r="HE41" s="151"/>
      <c r="HF41" s="151"/>
      <c r="HG41" s="151"/>
      <c r="HH41" s="151"/>
      <c r="HI41" s="151"/>
      <c r="HJ41" s="151"/>
      <c r="HK41" s="151"/>
      <c r="HL41" s="151"/>
      <c r="HM41" s="151"/>
      <c r="HN41" s="151"/>
      <c r="HO41" s="151"/>
      <c r="HP41" s="151"/>
      <c r="HQ41" s="151"/>
      <c r="HR41" s="151"/>
      <c r="HS41" s="151"/>
      <c r="HT41" s="151"/>
      <c r="HU41" s="151"/>
      <c r="HV41" s="151"/>
      <c r="HW41" s="151"/>
      <c r="HX41" s="151"/>
      <c r="HY41" s="151"/>
      <c r="HZ41" s="151"/>
      <c r="IA41" s="151"/>
      <c r="IB41" s="151"/>
      <c r="IC41" s="151"/>
      <c r="ID41" s="151"/>
      <c r="IE41" s="151"/>
      <c r="IF41" s="151"/>
      <c r="IG41" s="151"/>
      <c r="IH41" s="151"/>
      <c r="II41" s="151"/>
      <c r="IJ41" s="151"/>
      <c r="IK41" s="151"/>
      <c r="IL41" s="151"/>
      <c r="IM41" s="151"/>
      <c r="IN41" s="151"/>
      <c r="IO41" s="151"/>
      <c r="IP41" s="151"/>
      <c r="IQ41" s="151"/>
      <c r="IR41" s="151"/>
      <c r="IS41" s="151"/>
      <c r="IT41" s="151"/>
      <c r="IU41" s="151"/>
      <c r="IV41" s="151"/>
      <c r="IW41" s="151"/>
      <c r="IX41" s="151"/>
      <c r="IY41" s="151"/>
      <c r="IZ41" s="151"/>
      <c r="JA41" s="151"/>
      <c r="JB41" s="151"/>
      <c r="JC41" s="151"/>
      <c r="JD41" s="151"/>
      <c r="JE41" s="151"/>
      <c r="JF41" s="151"/>
      <c r="JG41" s="151"/>
      <c r="JH41" s="151"/>
      <c r="JI41" s="151"/>
      <c r="JJ41" s="151"/>
    </row>
    <row r="42" spans="1:270" s="75" customFormat="1" x14ac:dyDescent="0.25">
      <c r="A42" s="504">
        <v>34</v>
      </c>
      <c r="B42" s="505"/>
      <c r="C42" s="506"/>
      <c r="D42" s="167" t="s">
        <v>70</v>
      </c>
      <c r="E42" s="281">
        <f>E43</f>
        <v>749.73</v>
      </c>
      <c r="F42" s="254">
        <f t="shared" ref="F42" si="0">F43</f>
        <v>1100</v>
      </c>
      <c r="G42" s="254">
        <f>G43</f>
        <v>1220.51</v>
      </c>
      <c r="H42" s="254">
        <f>G42/E42*100</f>
        <v>162.79327224467474</v>
      </c>
      <c r="I42" s="169">
        <f>G42/F42*100</f>
        <v>110.95545454545454</v>
      </c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1"/>
      <c r="BN42" s="151"/>
      <c r="BO42" s="151"/>
      <c r="BP42" s="151"/>
      <c r="BQ42" s="151"/>
      <c r="BR42" s="151"/>
      <c r="BS42" s="151"/>
      <c r="BT42" s="151"/>
      <c r="BU42" s="151"/>
      <c r="BV42" s="151"/>
      <c r="BW42" s="151"/>
      <c r="BX42" s="151"/>
      <c r="BY42" s="151"/>
      <c r="BZ42" s="151"/>
      <c r="CA42" s="151"/>
      <c r="CB42" s="151"/>
      <c r="CC42" s="151"/>
      <c r="CD42" s="151"/>
      <c r="CE42" s="151"/>
      <c r="CF42" s="151"/>
      <c r="CG42" s="151"/>
      <c r="CH42" s="151"/>
      <c r="CI42" s="151"/>
      <c r="CJ42" s="151"/>
      <c r="CK42" s="151"/>
      <c r="CL42" s="151"/>
      <c r="CM42" s="151"/>
      <c r="CN42" s="151"/>
      <c r="CO42" s="151"/>
      <c r="CP42" s="151"/>
      <c r="CQ42" s="151"/>
      <c r="CR42" s="151"/>
      <c r="CS42" s="151"/>
      <c r="CT42" s="151"/>
      <c r="CU42" s="151"/>
      <c r="CV42" s="151"/>
      <c r="CW42" s="151"/>
      <c r="CX42" s="151"/>
      <c r="CY42" s="151"/>
      <c r="CZ42" s="151"/>
      <c r="DA42" s="151"/>
      <c r="DB42" s="151"/>
      <c r="DC42" s="151"/>
      <c r="DD42" s="151"/>
      <c r="DE42" s="151"/>
      <c r="DF42" s="151"/>
      <c r="DG42" s="151"/>
      <c r="DH42" s="151"/>
      <c r="DI42" s="151"/>
      <c r="DJ42" s="151"/>
      <c r="DK42" s="151"/>
      <c r="DL42" s="151"/>
      <c r="DM42" s="151"/>
      <c r="DN42" s="151"/>
      <c r="DO42" s="151"/>
      <c r="DP42" s="151"/>
      <c r="DQ42" s="151"/>
      <c r="DR42" s="151"/>
      <c r="DS42" s="151"/>
      <c r="DT42" s="151"/>
      <c r="DU42" s="151"/>
      <c r="DV42" s="151"/>
      <c r="DW42" s="151"/>
      <c r="DX42" s="151"/>
      <c r="DY42" s="151"/>
      <c r="DZ42" s="151"/>
      <c r="EA42" s="151"/>
      <c r="EB42" s="151"/>
      <c r="EC42" s="151"/>
      <c r="ED42" s="151"/>
      <c r="EE42" s="151"/>
      <c r="EF42" s="151"/>
      <c r="EG42" s="151"/>
      <c r="EH42" s="151"/>
      <c r="EI42" s="151"/>
      <c r="EJ42" s="151"/>
      <c r="EK42" s="151"/>
      <c r="EL42" s="151"/>
      <c r="EM42" s="151"/>
      <c r="EN42" s="151"/>
      <c r="EO42" s="151"/>
      <c r="EP42" s="151"/>
      <c r="EQ42" s="151"/>
      <c r="ER42" s="151"/>
      <c r="ES42" s="151"/>
      <c r="ET42" s="151"/>
      <c r="EU42" s="151"/>
      <c r="EV42" s="151"/>
      <c r="EW42" s="151"/>
      <c r="EX42" s="151"/>
      <c r="EY42" s="151"/>
      <c r="EZ42" s="151"/>
      <c r="FA42" s="151"/>
      <c r="FB42" s="151"/>
      <c r="FC42" s="151"/>
      <c r="FD42" s="151"/>
      <c r="FE42" s="151"/>
      <c r="FF42" s="151"/>
      <c r="FG42" s="151"/>
      <c r="FH42" s="151"/>
      <c r="FI42" s="151"/>
      <c r="FJ42" s="151"/>
      <c r="FK42" s="151"/>
      <c r="FL42" s="151"/>
      <c r="FM42" s="151"/>
      <c r="FN42" s="151"/>
      <c r="FO42" s="151"/>
      <c r="FP42" s="151"/>
      <c r="FQ42" s="151"/>
      <c r="FR42" s="151"/>
      <c r="FS42" s="151"/>
      <c r="FT42" s="151"/>
      <c r="FU42" s="151"/>
      <c r="FV42" s="151"/>
      <c r="FW42" s="151"/>
      <c r="FX42" s="151"/>
      <c r="FY42" s="151"/>
      <c r="FZ42" s="151"/>
      <c r="GA42" s="151"/>
      <c r="GB42" s="151"/>
      <c r="GC42" s="151"/>
      <c r="GD42" s="151"/>
      <c r="GE42" s="151"/>
      <c r="GF42" s="151"/>
      <c r="GG42" s="151"/>
      <c r="GH42" s="151"/>
      <c r="GI42" s="151"/>
      <c r="GJ42" s="151"/>
      <c r="GK42" s="151"/>
      <c r="GL42" s="151"/>
      <c r="GM42" s="151"/>
      <c r="GN42" s="151"/>
      <c r="GO42" s="151"/>
      <c r="GP42" s="151"/>
      <c r="GQ42" s="151"/>
      <c r="GR42" s="151"/>
      <c r="GS42" s="151"/>
      <c r="GT42" s="151"/>
      <c r="GU42" s="151"/>
      <c r="GV42" s="151"/>
      <c r="GW42" s="151"/>
      <c r="GX42" s="151"/>
      <c r="GY42" s="151"/>
      <c r="GZ42" s="151"/>
      <c r="HA42" s="151"/>
      <c r="HB42" s="151"/>
      <c r="HC42" s="151"/>
      <c r="HD42" s="151"/>
      <c r="HE42" s="151"/>
      <c r="HF42" s="151"/>
      <c r="HG42" s="151"/>
      <c r="HH42" s="151"/>
      <c r="HI42" s="151"/>
      <c r="HJ42" s="151"/>
      <c r="HK42" s="151"/>
      <c r="HL42" s="151"/>
      <c r="HM42" s="151"/>
      <c r="HN42" s="151"/>
      <c r="HO42" s="151"/>
      <c r="HP42" s="151"/>
      <c r="HQ42" s="151"/>
      <c r="HR42" s="151"/>
      <c r="HS42" s="151"/>
      <c r="HT42" s="151"/>
      <c r="HU42" s="151"/>
      <c r="HV42" s="151"/>
      <c r="HW42" s="151"/>
      <c r="HX42" s="151"/>
      <c r="HY42" s="151"/>
      <c r="HZ42" s="151"/>
      <c r="IA42" s="151"/>
      <c r="IB42" s="151"/>
      <c r="IC42" s="151"/>
      <c r="ID42" s="151"/>
      <c r="IE42" s="151"/>
      <c r="IF42" s="151"/>
      <c r="IG42" s="151"/>
      <c r="IH42" s="151"/>
      <c r="II42" s="151"/>
      <c r="IJ42" s="151"/>
      <c r="IK42" s="151"/>
      <c r="IL42" s="151"/>
      <c r="IM42" s="151"/>
      <c r="IN42" s="151"/>
      <c r="IO42" s="151"/>
      <c r="IP42" s="151"/>
      <c r="IQ42" s="151"/>
      <c r="IR42" s="151"/>
      <c r="IS42" s="151"/>
      <c r="IT42" s="151"/>
      <c r="IU42" s="151"/>
      <c r="IV42" s="151"/>
      <c r="IW42" s="151"/>
      <c r="IX42" s="151"/>
      <c r="IY42" s="151"/>
      <c r="IZ42" s="151"/>
      <c r="JA42" s="151"/>
      <c r="JB42" s="151"/>
      <c r="JC42" s="151"/>
      <c r="JD42" s="151"/>
      <c r="JE42" s="151"/>
      <c r="JF42" s="151"/>
      <c r="JG42" s="151"/>
      <c r="JH42" s="151"/>
      <c r="JI42" s="151"/>
      <c r="JJ42" s="151"/>
    </row>
    <row r="43" spans="1:270" s="118" customFormat="1" x14ac:dyDescent="0.25">
      <c r="A43" s="124"/>
      <c r="B43" s="132">
        <v>343</v>
      </c>
      <c r="C43" s="126"/>
      <c r="D43" s="131" t="s">
        <v>71</v>
      </c>
      <c r="E43" s="280">
        <v>749.73</v>
      </c>
      <c r="F43" s="256">
        <f>F44</f>
        <v>1100</v>
      </c>
      <c r="G43" s="256">
        <f>G44</f>
        <v>1220.51</v>
      </c>
      <c r="H43" s="255">
        <f>G43/E43*100</f>
        <v>162.79327224467474</v>
      </c>
      <c r="I43" s="145">
        <f>G43/F43*100</f>
        <v>110.95545454545454</v>
      </c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1"/>
      <c r="BP43" s="151"/>
      <c r="BQ43" s="151"/>
      <c r="BR43" s="151"/>
      <c r="BS43" s="151"/>
      <c r="BT43" s="151"/>
      <c r="BU43" s="151"/>
      <c r="BV43" s="151"/>
      <c r="BW43" s="151"/>
      <c r="BX43" s="151"/>
      <c r="BY43" s="151"/>
      <c r="BZ43" s="151"/>
      <c r="CA43" s="151"/>
      <c r="CB43" s="151"/>
      <c r="CC43" s="151"/>
      <c r="CD43" s="151"/>
      <c r="CE43" s="151"/>
      <c r="CF43" s="151"/>
      <c r="CG43" s="151"/>
      <c r="CH43" s="151"/>
      <c r="CI43" s="151"/>
      <c r="CJ43" s="151"/>
      <c r="CK43" s="151"/>
      <c r="CL43" s="151"/>
      <c r="CM43" s="151"/>
      <c r="CN43" s="151"/>
      <c r="CO43" s="151"/>
      <c r="CP43" s="151"/>
      <c r="CQ43" s="151"/>
      <c r="CR43" s="151"/>
      <c r="CS43" s="151"/>
      <c r="CT43" s="151"/>
      <c r="CU43" s="151"/>
      <c r="CV43" s="151"/>
      <c r="CW43" s="151"/>
      <c r="CX43" s="151"/>
      <c r="CY43" s="151"/>
      <c r="CZ43" s="151"/>
      <c r="DA43" s="151"/>
      <c r="DB43" s="151"/>
      <c r="DC43" s="151"/>
      <c r="DD43" s="151"/>
      <c r="DE43" s="151"/>
      <c r="DF43" s="151"/>
      <c r="DG43" s="151"/>
      <c r="DH43" s="151"/>
      <c r="DI43" s="151"/>
      <c r="DJ43" s="151"/>
      <c r="DK43" s="151"/>
      <c r="DL43" s="151"/>
      <c r="DM43" s="151"/>
      <c r="DN43" s="151"/>
      <c r="DO43" s="151"/>
      <c r="DP43" s="151"/>
      <c r="DQ43" s="151"/>
      <c r="DR43" s="151"/>
      <c r="DS43" s="151"/>
      <c r="DT43" s="151"/>
      <c r="DU43" s="151"/>
      <c r="DV43" s="151"/>
      <c r="DW43" s="151"/>
      <c r="DX43" s="151"/>
      <c r="DY43" s="151"/>
      <c r="DZ43" s="151"/>
      <c r="EA43" s="151"/>
      <c r="EB43" s="151"/>
      <c r="EC43" s="151"/>
      <c r="ED43" s="151"/>
      <c r="EE43" s="151"/>
      <c r="EF43" s="151"/>
      <c r="EG43" s="151"/>
      <c r="EH43" s="151"/>
      <c r="EI43" s="151"/>
      <c r="EJ43" s="151"/>
      <c r="EK43" s="151"/>
      <c r="EL43" s="151"/>
      <c r="EM43" s="151"/>
      <c r="EN43" s="151"/>
      <c r="EO43" s="151"/>
      <c r="EP43" s="151"/>
      <c r="EQ43" s="151"/>
      <c r="ER43" s="151"/>
      <c r="ES43" s="151"/>
      <c r="ET43" s="151"/>
      <c r="EU43" s="151"/>
      <c r="EV43" s="151"/>
      <c r="EW43" s="151"/>
      <c r="EX43" s="151"/>
      <c r="EY43" s="151"/>
      <c r="EZ43" s="151"/>
      <c r="FA43" s="151"/>
      <c r="FB43" s="151"/>
      <c r="FC43" s="151"/>
      <c r="FD43" s="151"/>
      <c r="FE43" s="151"/>
      <c r="FF43" s="151"/>
      <c r="FG43" s="151"/>
      <c r="FH43" s="151"/>
      <c r="FI43" s="151"/>
      <c r="FJ43" s="151"/>
      <c r="FK43" s="151"/>
      <c r="FL43" s="151"/>
      <c r="FM43" s="151"/>
      <c r="FN43" s="151"/>
      <c r="FO43" s="151"/>
      <c r="FP43" s="151"/>
      <c r="FQ43" s="151"/>
      <c r="FR43" s="151"/>
      <c r="FS43" s="151"/>
      <c r="FT43" s="151"/>
      <c r="FU43" s="151"/>
      <c r="FV43" s="151"/>
      <c r="FW43" s="151"/>
      <c r="FX43" s="151"/>
      <c r="FY43" s="151"/>
      <c r="FZ43" s="151"/>
      <c r="GA43" s="151"/>
      <c r="GB43" s="151"/>
      <c r="GC43" s="151"/>
      <c r="GD43" s="151"/>
      <c r="GE43" s="151"/>
      <c r="GF43" s="151"/>
      <c r="GG43" s="151"/>
      <c r="GH43" s="151"/>
      <c r="GI43" s="151"/>
      <c r="GJ43" s="151"/>
      <c r="GK43" s="151"/>
      <c r="GL43" s="151"/>
      <c r="GM43" s="151"/>
      <c r="GN43" s="151"/>
      <c r="GO43" s="151"/>
      <c r="GP43" s="151"/>
      <c r="GQ43" s="151"/>
      <c r="GR43" s="151"/>
      <c r="GS43" s="151"/>
      <c r="GT43" s="151"/>
      <c r="GU43" s="151"/>
      <c r="GV43" s="151"/>
      <c r="GW43" s="151"/>
      <c r="GX43" s="151"/>
      <c r="GY43" s="151"/>
      <c r="GZ43" s="151"/>
      <c r="HA43" s="151"/>
      <c r="HB43" s="151"/>
      <c r="HC43" s="151"/>
      <c r="HD43" s="151"/>
      <c r="HE43" s="151"/>
      <c r="HF43" s="151"/>
      <c r="HG43" s="151"/>
      <c r="HH43" s="151"/>
      <c r="HI43" s="151"/>
      <c r="HJ43" s="151"/>
      <c r="HK43" s="151"/>
      <c r="HL43" s="151"/>
      <c r="HM43" s="151"/>
      <c r="HN43" s="151"/>
      <c r="HO43" s="151"/>
      <c r="HP43" s="151"/>
      <c r="HQ43" s="151"/>
      <c r="HR43" s="151"/>
      <c r="HS43" s="151"/>
      <c r="HT43" s="151"/>
      <c r="HU43" s="151"/>
      <c r="HV43" s="151"/>
      <c r="HW43" s="151"/>
      <c r="HX43" s="151"/>
      <c r="HY43" s="151"/>
      <c r="HZ43" s="151"/>
      <c r="IA43" s="151"/>
      <c r="IB43" s="151"/>
      <c r="IC43" s="151"/>
      <c r="ID43" s="151"/>
      <c r="IE43" s="151"/>
      <c r="IF43" s="151"/>
      <c r="IG43" s="151"/>
      <c r="IH43" s="151"/>
      <c r="II43" s="151"/>
      <c r="IJ43" s="151"/>
      <c r="IK43" s="151"/>
      <c r="IL43" s="151"/>
      <c r="IM43" s="151"/>
      <c r="IN43" s="151"/>
      <c r="IO43" s="151"/>
      <c r="IP43" s="151"/>
      <c r="IQ43" s="151"/>
      <c r="IR43" s="151"/>
      <c r="IS43" s="151"/>
      <c r="IT43" s="151"/>
      <c r="IU43" s="151"/>
      <c r="IV43" s="151"/>
      <c r="IW43" s="151"/>
      <c r="IX43" s="151"/>
      <c r="IY43" s="151"/>
      <c r="IZ43" s="151"/>
      <c r="JA43" s="151"/>
      <c r="JB43" s="151"/>
      <c r="JC43" s="151"/>
      <c r="JD43" s="151"/>
      <c r="JE43" s="151"/>
      <c r="JF43" s="151"/>
      <c r="JG43" s="151"/>
      <c r="JH43" s="151"/>
      <c r="JI43" s="151"/>
      <c r="JJ43" s="151"/>
    </row>
    <row r="44" spans="1:270" ht="15.75" customHeight="1" x14ac:dyDescent="0.25">
      <c r="A44" s="47"/>
      <c r="B44" s="53">
        <v>3431</v>
      </c>
      <c r="C44" s="48"/>
      <c r="D44" s="46" t="s">
        <v>72</v>
      </c>
      <c r="E44" s="398">
        <v>749.73</v>
      </c>
      <c r="F44" s="418">
        <v>1100</v>
      </c>
      <c r="G44" s="252">
        <v>1220.51</v>
      </c>
      <c r="H44" s="252"/>
      <c r="I44" s="12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51"/>
      <c r="BP44" s="151"/>
      <c r="BQ44" s="151"/>
      <c r="BR44" s="151"/>
      <c r="BS44" s="151"/>
      <c r="BT44" s="151"/>
      <c r="BU44" s="151"/>
      <c r="BV44" s="151"/>
      <c r="BW44" s="151"/>
      <c r="BX44" s="151"/>
      <c r="BY44" s="151"/>
      <c r="BZ44" s="151"/>
      <c r="CA44" s="151"/>
      <c r="CB44" s="151"/>
      <c r="CC44" s="151"/>
      <c r="CD44" s="151"/>
      <c r="CE44" s="151"/>
      <c r="CF44" s="151"/>
      <c r="CG44" s="151"/>
      <c r="CH44" s="151"/>
      <c r="CI44" s="151"/>
      <c r="CJ44" s="151"/>
      <c r="CK44" s="151"/>
      <c r="CL44" s="151"/>
      <c r="CM44" s="151"/>
      <c r="CN44" s="151"/>
      <c r="CO44" s="151"/>
      <c r="CP44" s="151"/>
      <c r="CQ44" s="151"/>
      <c r="CR44" s="151"/>
      <c r="CS44" s="151"/>
      <c r="CT44" s="151"/>
      <c r="CU44" s="151"/>
      <c r="CV44" s="151"/>
      <c r="CW44" s="151"/>
      <c r="CX44" s="151"/>
      <c r="CY44" s="151"/>
      <c r="CZ44" s="151"/>
      <c r="DA44" s="151"/>
      <c r="DB44" s="151"/>
      <c r="DC44" s="151"/>
      <c r="DD44" s="151"/>
      <c r="DE44" s="151"/>
      <c r="DF44" s="151"/>
      <c r="DG44" s="151"/>
      <c r="DH44" s="151"/>
      <c r="DI44" s="151"/>
      <c r="DJ44" s="151"/>
      <c r="DK44" s="151"/>
      <c r="DL44" s="151"/>
      <c r="DM44" s="151"/>
      <c r="DN44" s="151"/>
      <c r="DO44" s="151"/>
      <c r="DP44" s="151"/>
      <c r="DQ44" s="151"/>
      <c r="DR44" s="151"/>
      <c r="DS44" s="151"/>
      <c r="DT44" s="151"/>
      <c r="DU44" s="151"/>
      <c r="DV44" s="151"/>
      <c r="DW44" s="151"/>
      <c r="DX44" s="151"/>
      <c r="DY44" s="151"/>
      <c r="DZ44" s="151"/>
      <c r="EA44" s="151"/>
      <c r="EB44" s="151"/>
      <c r="EC44" s="151"/>
      <c r="ED44" s="151"/>
      <c r="EE44" s="151"/>
      <c r="EF44" s="151"/>
      <c r="EG44" s="151"/>
      <c r="EH44" s="151"/>
      <c r="EI44" s="151"/>
      <c r="EJ44" s="151"/>
      <c r="EK44" s="151"/>
      <c r="EL44" s="151"/>
      <c r="EM44" s="151"/>
      <c r="EN44" s="151"/>
      <c r="EO44" s="151"/>
      <c r="EP44" s="151"/>
      <c r="EQ44" s="151"/>
      <c r="ER44" s="151"/>
      <c r="ES44" s="151"/>
      <c r="ET44" s="151"/>
      <c r="EU44" s="151"/>
      <c r="EV44" s="151"/>
      <c r="EW44" s="151"/>
      <c r="EX44" s="151"/>
      <c r="EY44" s="151"/>
      <c r="EZ44" s="151"/>
      <c r="FA44" s="151"/>
      <c r="FB44" s="151"/>
      <c r="FC44" s="151"/>
      <c r="FD44" s="151"/>
      <c r="FE44" s="151"/>
      <c r="FF44" s="151"/>
      <c r="FG44" s="151"/>
      <c r="FH44" s="151"/>
      <c r="FI44" s="151"/>
      <c r="FJ44" s="151"/>
      <c r="FK44" s="151"/>
      <c r="FL44" s="151"/>
      <c r="FM44" s="151"/>
      <c r="FN44" s="151"/>
      <c r="FO44" s="151"/>
      <c r="FP44" s="151"/>
      <c r="FQ44" s="151"/>
      <c r="FR44" s="151"/>
      <c r="FS44" s="151"/>
      <c r="FT44" s="151"/>
      <c r="FU44" s="151"/>
      <c r="FV44" s="151"/>
      <c r="FW44" s="151"/>
      <c r="FX44" s="151"/>
      <c r="FY44" s="151"/>
      <c r="FZ44" s="151"/>
      <c r="GA44" s="151"/>
      <c r="GB44" s="151"/>
      <c r="GC44" s="151"/>
      <c r="GD44" s="151"/>
      <c r="GE44" s="151"/>
      <c r="GF44" s="151"/>
      <c r="GG44" s="151"/>
      <c r="GH44" s="151"/>
      <c r="GI44" s="151"/>
      <c r="GJ44" s="151"/>
      <c r="GK44" s="151"/>
      <c r="GL44" s="151"/>
      <c r="GM44" s="151"/>
      <c r="GN44" s="151"/>
      <c r="GO44" s="151"/>
      <c r="GP44" s="151"/>
      <c r="GQ44" s="151"/>
      <c r="GR44" s="151"/>
      <c r="GS44" s="151"/>
      <c r="GT44" s="151"/>
      <c r="GU44" s="151"/>
      <c r="GV44" s="151"/>
      <c r="GW44" s="151"/>
      <c r="GX44" s="151"/>
      <c r="GY44" s="151"/>
      <c r="GZ44" s="151"/>
      <c r="HA44" s="151"/>
      <c r="HB44" s="151"/>
      <c r="HC44" s="151"/>
      <c r="HD44" s="151"/>
      <c r="HE44" s="151"/>
      <c r="HF44" s="151"/>
      <c r="HG44" s="151"/>
      <c r="HH44" s="151"/>
      <c r="HI44" s="151"/>
      <c r="HJ44" s="151"/>
      <c r="HK44" s="151"/>
      <c r="HL44" s="151"/>
      <c r="HM44" s="151"/>
      <c r="HN44" s="151"/>
      <c r="HO44" s="151"/>
      <c r="HP44" s="151"/>
      <c r="HQ44" s="151"/>
      <c r="HR44" s="151"/>
      <c r="HS44" s="151"/>
      <c r="HT44" s="151"/>
      <c r="HU44" s="151"/>
      <c r="HV44" s="151"/>
      <c r="HW44" s="151"/>
      <c r="HX44" s="151"/>
      <c r="HY44" s="151"/>
      <c r="HZ44" s="151"/>
      <c r="IA44" s="151"/>
      <c r="IB44" s="151"/>
      <c r="IC44" s="151"/>
      <c r="ID44" s="151"/>
      <c r="IE44" s="151"/>
      <c r="IF44" s="151"/>
      <c r="IG44" s="151"/>
      <c r="IH44" s="151"/>
      <c r="II44" s="151"/>
      <c r="IJ44" s="151"/>
      <c r="IK44" s="151"/>
      <c r="IL44" s="151"/>
      <c r="IM44" s="151"/>
      <c r="IN44" s="151"/>
      <c r="IO44" s="151"/>
      <c r="IP44" s="151"/>
      <c r="IQ44" s="151"/>
      <c r="IR44" s="151"/>
      <c r="IS44" s="151"/>
      <c r="IT44" s="151"/>
      <c r="IU44" s="151"/>
      <c r="IV44" s="151"/>
      <c r="IW44" s="151"/>
      <c r="IX44" s="151"/>
      <c r="IY44" s="151"/>
      <c r="IZ44" s="151"/>
      <c r="JA44" s="151"/>
      <c r="JB44" s="151"/>
      <c r="JC44" s="151"/>
      <c r="JD44" s="151"/>
      <c r="JE44" s="151"/>
      <c r="JF44" s="151"/>
      <c r="JG44" s="151"/>
      <c r="JH44" s="151"/>
      <c r="JI44" s="151"/>
      <c r="JJ44" s="151"/>
    </row>
    <row r="45" spans="1:270" s="84" customFormat="1" ht="27.75" customHeight="1" x14ac:dyDescent="0.25">
      <c r="A45" s="498" t="s">
        <v>73</v>
      </c>
      <c r="B45" s="499"/>
      <c r="C45" s="500"/>
      <c r="D45" s="85" t="s">
        <v>75</v>
      </c>
      <c r="E45" s="403">
        <f>E47</f>
        <v>10710</v>
      </c>
      <c r="F45" s="251">
        <f>F47</f>
        <v>11532</v>
      </c>
      <c r="G45" s="251">
        <f>G47</f>
        <v>11532</v>
      </c>
      <c r="H45" s="251">
        <f>G45/E45*100</f>
        <v>107.67507002801121</v>
      </c>
      <c r="I45" s="83">
        <f>G45/F45*100</f>
        <v>100</v>
      </c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1"/>
      <c r="BN45" s="151"/>
      <c r="BO45" s="151"/>
      <c r="BP45" s="151"/>
      <c r="BQ45" s="151"/>
      <c r="BR45" s="151"/>
      <c r="BS45" s="151"/>
      <c r="BT45" s="151"/>
      <c r="BU45" s="151"/>
      <c r="BV45" s="151"/>
      <c r="BW45" s="151"/>
      <c r="BX45" s="151"/>
      <c r="BY45" s="151"/>
      <c r="BZ45" s="151"/>
      <c r="CA45" s="151"/>
      <c r="CB45" s="151"/>
      <c r="CC45" s="151"/>
      <c r="CD45" s="151"/>
      <c r="CE45" s="151"/>
      <c r="CF45" s="151"/>
      <c r="CG45" s="151"/>
      <c r="CH45" s="151"/>
      <c r="CI45" s="151"/>
      <c r="CJ45" s="151"/>
      <c r="CK45" s="151"/>
      <c r="CL45" s="151"/>
      <c r="CM45" s="151"/>
      <c r="CN45" s="151"/>
      <c r="CO45" s="151"/>
      <c r="CP45" s="151"/>
      <c r="CQ45" s="151"/>
      <c r="CR45" s="151"/>
      <c r="CS45" s="151"/>
      <c r="CT45" s="151"/>
      <c r="CU45" s="151"/>
      <c r="CV45" s="151"/>
      <c r="CW45" s="151"/>
      <c r="CX45" s="151"/>
      <c r="CY45" s="151"/>
      <c r="CZ45" s="151"/>
      <c r="DA45" s="151"/>
      <c r="DB45" s="151"/>
      <c r="DC45" s="151"/>
      <c r="DD45" s="151"/>
      <c r="DE45" s="151"/>
      <c r="DF45" s="151"/>
      <c r="DG45" s="151"/>
      <c r="DH45" s="151"/>
      <c r="DI45" s="151"/>
      <c r="DJ45" s="151"/>
      <c r="DK45" s="151"/>
      <c r="DL45" s="151"/>
      <c r="DM45" s="151"/>
      <c r="DN45" s="151"/>
      <c r="DO45" s="151"/>
      <c r="DP45" s="151"/>
      <c r="DQ45" s="151"/>
      <c r="DR45" s="151"/>
      <c r="DS45" s="151"/>
      <c r="DT45" s="151"/>
      <c r="DU45" s="151"/>
      <c r="DV45" s="151"/>
      <c r="DW45" s="151"/>
      <c r="DX45" s="151"/>
      <c r="DY45" s="151"/>
      <c r="DZ45" s="151"/>
      <c r="EA45" s="151"/>
      <c r="EB45" s="151"/>
      <c r="EC45" s="151"/>
      <c r="ED45" s="151"/>
      <c r="EE45" s="151"/>
      <c r="EF45" s="151"/>
      <c r="EG45" s="151"/>
      <c r="EH45" s="151"/>
      <c r="EI45" s="151"/>
      <c r="EJ45" s="151"/>
      <c r="EK45" s="151"/>
      <c r="EL45" s="151"/>
      <c r="EM45" s="151"/>
      <c r="EN45" s="151"/>
      <c r="EO45" s="151"/>
      <c r="EP45" s="151"/>
      <c r="EQ45" s="151"/>
      <c r="ER45" s="151"/>
      <c r="ES45" s="151"/>
      <c r="ET45" s="151"/>
      <c r="EU45" s="151"/>
      <c r="EV45" s="151"/>
      <c r="EW45" s="151"/>
      <c r="EX45" s="151"/>
      <c r="EY45" s="151"/>
      <c r="EZ45" s="151"/>
      <c r="FA45" s="151"/>
      <c r="FB45" s="151"/>
      <c r="FC45" s="151"/>
      <c r="FD45" s="151"/>
      <c r="FE45" s="151"/>
      <c r="FF45" s="151"/>
      <c r="FG45" s="151"/>
      <c r="FH45" s="151"/>
      <c r="FI45" s="151"/>
      <c r="FJ45" s="151"/>
      <c r="FK45" s="151"/>
      <c r="FL45" s="151"/>
      <c r="FM45" s="151"/>
      <c r="FN45" s="151"/>
      <c r="FO45" s="151"/>
      <c r="FP45" s="151"/>
      <c r="FQ45" s="151"/>
      <c r="FR45" s="151"/>
      <c r="FS45" s="151"/>
      <c r="FT45" s="151"/>
      <c r="FU45" s="151"/>
      <c r="FV45" s="151"/>
      <c r="FW45" s="151"/>
      <c r="FX45" s="151"/>
      <c r="FY45" s="151"/>
      <c r="FZ45" s="151"/>
      <c r="GA45" s="151"/>
      <c r="GB45" s="151"/>
      <c r="GC45" s="151"/>
      <c r="GD45" s="151"/>
      <c r="GE45" s="151"/>
      <c r="GF45" s="151"/>
      <c r="GG45" s="151"/>
      <c r="GH45" s="151"/>
      <c r="GI45" s="151"/>
      <c r="GJ45" s="151"/>
      <c r="GK45" s="151"/>
      <c r="GL45" s="151"/>
      <c r="GM45" s="151"/>
      <c r="GN45" s="151"/>
      <c r="GO45" s="151"/>
      <c r="GP45" s="151"/>
      <c r="GQ45" s="151"/>
      <c r="GR45" s="151"/>
      <c r="GS45" s="151"/>
      <c r="GT45" s="151"/>
      <c r="GU45" s="151"/>
      <c r="GV45" s="151"/>
      <c r="GW45" s="151"/>
      <c r="GX45" s="151"/>
      <c r="GY45" s="151"/>
      <c r="GZ45" s="151"/>
      <c r="HA45" s="151"/>
      <c r="HB45" s="151"/>
      <c r="HC45" s="151"/>
      <c r="HD45" s="151"/>
      <c r="HE45" s="151"/>
      <c r="HF45" s="151"/>
      <c r="HG45" s="151"/>
      <c r="HH45" s="151"/>
      <c r="HI45" s="151"/>
      <c r="HJ45" s="151"/>
      <c r="HK45" s="151"/>
      <c r="HL45" s="151"/>
      <c r="HM45" s="151"/>
      <c r="HN45" s="151"/>
      <c r="HO45" s="151"/>
      <c r="HP45" s="151"/>
      <c r="HQ45" s="151"/>
      <c r="HR45" s="151"/>
      <c r="HS45" s="151"/>
      <c r="HT45" s="151"/>
      <c r="HU45" s="151"/>
      <c r="HV45" s="151"/>
      <c r="HW45" s="151"/>
      <c r="HX45" s="151"/>
      <c r="HY45" s="151"/>
      <c r="HZ45" s="151"/>
      <c r="IA45" s="151"/>
      <c r="IB45" s="151"/>
      <c r="IC45" s="151"/>
      <c r="ID45" s="151"/>
      <c r="IE45" s="151"/>
      <c r="IF45" s="151"/>
      <c r="IG45" s="151"/>
      <c r="IH45" s="151"/>
      <c r="II45" s="151"/>
      <c r="IJ45" s="151"/>
      <c r="IK45" s="151"/>
      <c r="IL45" s="151"/>
      <c r="IM45" s="151"/>
      <c r="IN45" s="151"/>
      <c r="IO45" s="151"/>
      <c r="IP45" s="151"/>
      <c r="IQ45" s="151"/>
      <c r="IR45" s="151"/>
      <c r="IS45" s="151"/>
      <c r="IT45" s="151"/>
      <c r="IU45" s="151"/>
      <c r="IV45" s="151"/>
      <c r="IW45" s="151"/>
      <c r="IX45" s="151"/>
      <c r="IY45" s="151"/>
      <c r="IZ45" s="151"/>
      <c r="JA45" s="151"/>
      <c r="JB45" s="151"/>
      <c r="JC45" s="151"/>
      <c r="JD45" s="151"/>
      <c r="JE45" s="151"/>
      <c r="JF45" s="151"/>
      <c r="JG45" s="151"/>
      <c r="JH45" s="151"/>
      <c r="JI45" s="151"/>
      <c r="JJ45" s="151"/>
    </row>
    <row r="46" spans="1:270" s="151" customFormat="1" ht="15.75" customHeight="1" x14ac:dyDescent="0.25">
      <c r="A46" s="451" t="s">
        <v>46</v>
      </c>
      <c r="B46" s="452"/>
      <c r="C46" s="453"/>
      <c r="D46" s="179" t="s">
        <v>157</v>
      </c>
      <c r="E46" s="398"/>
      <c r="F46" s="252"/>
      <c r="G46" s="252"/>
      <c r="H46" s="252"/>
      <c r="I46" s="11"/>
    </row>
    <row r="47" spans="1:270" s="74" customFormat="1" x14ac:dyDescent="0.25">
      <c r="A47" s="459">
        <v>3</v>
      </c>
      <c r="B47" s="460"/>
      <c r="C47" s="461"/>
      <c r="D47" s="70" t="s">
        <v>23</v>
      </c>
      <c r="E47" s="401">
        <f>E48</f>
        <v>10710</v>
      </c>
      <c r="F47" s="253">
        <f t="shared" ref="F47" si="1">F48</f>
        <v>11532</v>
      </c>
      <c r="G47" s="253">
        <f>G48</f>
        <v>11532</v>
      </c>
      <c r="H47" s="253">
        <f>G47/E47*100</f>
        <v>107.67507002801121</v>
      </c>
      <c r="I47" s="72">
        <f>G47/F47*100</f>
        <v>100</v>
      </c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  <c r="BI47" s="151"/>
      <c r="BJ47" s="151"/>
      <c r="BK47" s="151"/>
      <c r="BL47" s="151"/>
      <c r="BM47" s="151"/>
      <c r="BN47" s="151"/>
      <c r="BO47" s="151"/>
      <c r="BP47" s="151"/>
      <c r="BQ47" s="151"/>
      <c r="BR47" s="151"/>
      <c r="BS47" s="151"/>
      <c r="BT47" s="151"/>
      <c r="BU47" s="151"/>
      <c r="BV47" s="151"/>
      <c r="BW47" s="151"/>
      <c r="BX47" s="151"/>
      <c r="BY47" s="151"/>
      <c r="BZ47" s="151"/>
      <c r="CA47" s="151"/>
      <c r="CB47" s="151"/>
      <c r="CC47" s="151"/>
      <c r="CD47" s="151"/>
      <c r="CE47" s="151"/>
      <c r="CF47" s="151"/>
      <c r="CG47" s="151"/>
      <c r="CH47" s="151"/>
      <c r="CI47" s="151"/>
      <c r="CJ47" s="151"/>
      <c r="CK47" s="151"/>
      <c r="CL47" s="151"/>
      <c r="CM47" s="151"/>
      <c r="CN47" s="151"/>
      <c r="CO47" s="151"/>
      <c r="CP47" s="151"/>
      <c r="CQ47" s="151"/>
      <c r="CR47" s="151"/>
      <c r="CS47" s="151"/>
      <c r="CT47" s="151"/>
      <c r="CU47" s="151"/>
      <c r="CV47" s="151"/>
      <c r="CW47" s="151"/>
      <c r="CX47" s="151"/>
      <c r="CY47" s="151"/>
      <c r="CZ47" s="151"/>
      <c r="DA47" s="151"/>
      <c r="DB47" s="151"/>
      <c r="DC47" s="151"/>
      <c r="DD47" s="151"/>
      <c r="DE47" s="151"/>
      <c r="DF47" s="151"/>
      <c r="DG47" s="151"/>
      <c r="DH47" s="151"/>
      <c r="DI47" s="151"/>
      <c r="DJ47" s="151"/>
      <c r="DK47" s="151"/>
      <c r="DL47" s="151"/>
      <c r="DM47" s="151"/>
      <c r="DN47" s="151"/>
      <c r="DO47" s="151"/>
      <c r="DP47" s="151"/>
      <c r="DQ47" s="151"/>
      <c r="DR47" s="151"/>
      <c r="DS47" s="151"/>
      <c r="DT47" s="151"/>
      <c r="DU47" s="151"/>
      <c r="DV47" s="151"/>
      <c r="DW47" s="151"/>
      <c r="DX47" s="151"/>
      <c r="DY47" s="151"/>
      <c r="DZ47" s="151"/>
      <c r="EA47" s="151"/>
      <c r="EB47" s="151"/>
      <c r="EC47" s="151"/>
      <c r="ED47" s="151"/>
      <c r="EE47" s="151"/>
      <c r="EF47" s="151"/>
      <c r="EG47" s="151"/>
      <c r="EH47" s="151"/>
      <c r="EI47" s="151"/>
      <c r="EJ47" s="151"/>
      <c r="EK47" s="151"/>
      <c r="EL47" s="151"/>
      <c r="EM47" s="151"/>
      <c r="EN47" s="151"/>
      <c r="EO47" s="151"/>
      <c r="EP47" s="151"/>
      <c r="EQ47" s="151"/>
      <c r="ER47" s="151"/>
      <c r="ES47" s="151"/>
      <c r="ET47" s="151"/>
      <c r="EU47" s="151"/>
      <c r="EV47" s="151"/>
      <c r="EW47" s="151"/>
      <c r="EX47" s="151"/>
      <c r="EY47" s="151"/>
      <c r="EZ47" s="151"/>
      <c r="FA47" s="151"/>
      <c r="FB47" s="151"/>
      <c r="FC47" s="151"/>
      <c r="FD47" s="151"/>
      <c r="FE47" s="151"/>
      <c r="FF47" s="151"/>
      <c r="FG47" s="151"/>
      <c r="FH47" s="151"/>
      <c r="FI47" s="151"/>
      <c r="FJ47" s="151"/>
      <c r="FK47" s="151"/>
      <c r="FL47" s="151"/>
      <c r="FM47" s="151"/>
      <c r="FN47" s="151"/>
      <c r="FO47" s="151"/>
      <c r="FP47" s="151"/>
      <c r="FQ47" s="151"/>
      <c r="FR47" s="151"/>
      <c r="FS47" s="151"/>
      <c r="FT47" s="151"/>
      <c r="FU47" s="151"/>
      <c r="FV47" s="151"/>
      <c r="FW47" s="151"/>
      <c r="FX47" s="151"/>
      <c r="FY47" s="151"/>
      <c r="FZ47" s="151"/>
      <c r="GA47" s="151"/>
      <c r="GB47" s="151"/>
      <c r="GC47" s="151"/>
      <c r="GD47" s="151"/>
      <c r="GE47" s="151"/>
      <c r="GF47" s="151"/>
      <c r="GG47" s="151"/>
      <c r="GH47" s="151"/>
      <c r="GI47" s="151"/>
      <c r="GJ47" s="151"/>
      <c r="GK47" s="151"/>
      <c r="GL47" s="151"/>
      <c r="GM47" s="151"/>
      <c r="GN47" s="151"/>
      <c r="GO47" s="151"/>
      <c r="GP47" s="151"/>
      <c r="GQ47" s="151"/>
      <c r="GR47" s="151"/>
      <c r="GS47" s="151"/>
      <c r="GT47" s="151"/>
      <c r="GU47" s="151"/>
      <c r="GV47" s="151"/>
      <c r="GW47" s="151"/>
      <c r="GX47" s="151"/>
      <c r="GY47" s="151"/>
      <c r="GZ47" s="151"/>
      <c r="HA47" s="151"/>
      <c r="HB47" s="151"/>
      <c r="HC47" s="151"/>
      <c r="HD47" s="151"/>
      <c r="HE47" s="151"/>
      <c r="HF47" s="151"/>
      <c r="HG47" s="151"/>
      <c r="HH47" s="151"/>
      <c r="HI47" s="151"/>
      <c r="HJ47" s="151"/>
      <c r="HK47" s="151"/>
      <c r="HL47" s="151"/>
      <c r="HM47" s="151"/>
      <c r="HN47" s="151"/>
      <c r="HO47" s="151"/>
      <c r="HP47" s="151"/>
      <c r="HQ47" s="151"/>
      <c r="HR47" s="151"/>
      <c r="HS47" s="151"/>
      <c r="HT47" s="151"/>
      <c r="HU47" s="151"/>
      <c r="HV47" s="151"/>
      <c r="HW47" s="151"/>
      <c r="HX47" s="151"/>
      <c r="HY47" s="151"/>
      <c r="HZ47" s="151"/>
      <c r="IA47" s="151"/>
      <c r="IB47" s="151"/>
      <c r="IC47" s="151"/>
      <c r="ID47" s="151"/>
      <c r="IE47" s="151"/>
      <c r="IF47" s="151"/>
      <c r="IG47" s="151"/>
      <c r="IH47" s="151"/>
      <c r="II47" s="151"/>
      <c r="IJ47" s="151"/>
      <c r="IK47" s="151"/>
      <c r="IL47" s="151"/>
      <c r="IM47" s="151"/>
      <c r="IN47" s="151"/>
      <c r="IO47" s="151"/>
      <c r="IP47" s="151"/>
      <c r="IQ47" s="151"/>
      <c r="IR47" s="151"/>
      <c r="IS47" s="151"/>
      <c r="IT47" s="151"/>
      <c r="IU47" s="151"/>
      <c r="IV47" s="151"/>
      <c r="IW47" s="151"/>
      <c r="IX47" s="151"/>
      <c r="IY47" s="151"/>
      <c r="IZ47" s="151"/>
      <c r="JA47" s="151"/>
      <c r="JB47" s="151"/>
      <c r="JC47" s="151"/>
      <c r="JD47" s="151"/>
      <c r="JE47" s="151"/>
      <c r="JF47" s="151"/>
      <c r="JG47" s="151"/>
      <c r="JH47" s="151"/>
      <c r="JI47" s="151"/>
      <c r="JJ47" s="151"/>
    </row>
    <row r="48" spans="1:270" s="149" customFormat="1" x14ac:dyDescent="0.25">
      <c r="A48" s="507">
        <v>32</v>
      </c>
      <c r="B48" s="508"/>
      <c r="C48" s="509"/>
      <c r="D48" s="147" t="s">
        <v>33</v>
      </c>
      <c r="E48" s="281">
        <f>E49+E51</f>
        <v>10710</v>
      </c>
      <c r="F48" s="258">
        <f>F49+F51</f>
        <v>11532</v>
      </c>
      <c r="G48" s="258">
        <f>G49+G51</f>
        <v>11532</v>
      </c>
      <c r="H48" s="254">
        <f>G48/E48*100</f>
        <v>107.67507002801121</v>
      </c>
      <c r="I48" s="169">
        <f>G48/F48*100</f>
        <v>100</v>
      </c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70"/>
      <c r="AI48" s="170"/>
      <c r="AJ48" s="170"/>
      <c r="AK48" s="170"/>
      <c r="AL48" s="170"/>
      <c r="AM48" s="170"/>
      <c r="AN48" s="170"/>
      <c r="AO48" s="170"/>
      <c r="AP48" s="170"/>
      <c r="AQ48" s="170"/>
      <c r="AR48" s="170"/>
      <c r="AS48" s="170"/>
      <c r="AT48" s="170"/>
      <c r="AU48" s="170"/>
      <c r="AV48" s="170"/>
      <c r="AW48" s="170"/>
      <c r="AX48" s="170"/>
      <c r="AY48" s="170"/>
      <c r="AZ48" s="170"/>
      <c r="BA48" s="170"/>
      <c r="BB48" s="170"/>
      <c r="BC48" s="170"/>
      <c r="BD48" s="170"/>
      <c r="BE48" s="170"/>
      <c r="BF48" s="170"/>
      <c r="BG48" s="170"/>
      <c r="BH48" s="170"/>
      <c r="BI48" s="170"/>
      <c r="BJ48" s="170"/>
      <c r="BK48" s="170"/>
      <c r="BL48" s="170"/>
      <c r="BM48" s="170"/>
      <c r="BN48" s="170"/>
      <c r="BO48" s="170"/>
      <c r="BP48" s="170"/>
      <c r="BQ48" s="170"/>
      <c r="BR48" s="170"/>
      <c r="BS48" s="170"/>
      <c r="BT48" s="170"/>
      <c r="BU48" s="170"/>
      <c r="BV48" s="170"/>
      <c r="BW48" s="170"/>
      <c r="BX48" s="170"/>
      <c r="BY48" s="170"/>
      <c r="BZ48" s="170"/>
      <c r="CA48" s="170"/>
      <c r="CB48" s="170"/>
      <c r="CC48" s="170"/>
      <c r="CD48" s="170"/>
      <c r="CE48" s="170"/>
      <c r="CF48" s="170"/>
      <c r="CG48" s="170"/>
      <c r="CH48" s="170"/>
      <c r="CI48" s="170"/>
      <c r="CJ48" s="170"/>
      <c r="CK48" s="170"/>
      <c r="CL48" s="170"/>
      <c r="CM48" s="170"/>
      <c r="CN48" s="170"/>
      <c r="CO48" s="170"/>
      <c r="CP48" s="170"/>
      <c r="CQ48" s="170"/>
      <c r="CR48" s="170"/>
      <c r="CS48" s="170"/>
      <c r="CT48" s="170"/>
      <c r="CU48" s="170"/>
      <c r="CV48" s="170"/>
      <c r="CW48" s="170"/>
      <c r="CX48" s="170"/>
      <c r="CY48" s="170"/>
      <c r="CZ48" s="170"/>
      <c r="DA48" s="170"/>
      <c r="DB48" s="170"/>
      <c r="DC48" s="170"/>
      <c r="DD48" s="170"/>
      <c r="DE48" s="170"/>
      <c r="DF48" s="170"/>
      <c r="DG48" s="170"/>
      <c r="DH48" s="170"/>
      <c r="DI48" s="170"/>
      <c r="DJ48" s="170"/>
      <c r="DK48" s="170"/>
      <c r="DL48" s="170"/>
      <c r="DM48" s="170"/>
      <c r="DN48" s="170"/>
      <c r="DO48" s="170"/>
      <c r="DP48" s="170"/>
      <c r="DQ48" s="170"/>
      <c r="DR48" s="170"/>
      <c r="DS48" s="170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  <c r="ED48" s="170"/>
      <c r="EE48" s="170"/>
      <c r="EF48" s="170"/>
      <c r="EG48" s="170"/>
      <c r="EH48" s="170"/>
      <c r="EI48" s="170"/>
      <c r="EJ48" s="170"/>
      <c r="EK48" s="170"/>
      <c r="EL48" s="170"/>
      <c r="EM48" s="170"/>
      <c r="EN48" s="170"/>
      <c r="EO48" s="170"/>
      <c r="EP48" s="170"/>
      <c r="EQ48" s="170"/>
      <c r="ER48" s="170"/>
      <c r="ES48" s="170"/>
      <c r="ET48" s="170"/>
      <c r="EU48" s="170"/>
      <c r="EV48" s="170"/>
      <c r="EW48" s="170"/>
      <c r="EX48" s="170"/>
      <c r="EY48" s="170"/>
      <c r="EZ48" s="170"/>
      <c r="FA48" s="170"/>
      <c r="FB48" s="170"/>
      <c r="FC48" s="170"/>
      <c r="FD48" s="170"/>
      <c r="FE48" s="170"/>
      <c r="FF48" s="170"/>
      <c r="FG48" s="170"/>
      <c r="FH48" s="170"/>
      <c r="FI48" s="170"/>
      <c r="FJ48" s="170"/>
      <c r="FK48" s="170"/>
      <c r="FL48" s="170"/>
      <c r="FM48" s="170"/>
      <c r="FN48" s="170"/>
      <c r="FO48" s="170"/>
      <c r="FP48" s="170"/>
      <c r="FQ48" s="170"/>
      <c r="FR48" s="170"/>
      <c r="FS48" s="170"/>
      <c r="FT48" s="170"/>
      <c r="FU48" s="170"/>
      <c r="FV48" s="170"/>
      <c r="FW48" s="170"/>
      <c r="FX48" s="170"/>
      <c r="FY48" s="170"/>
      <c r="FZ48" s="170"/>
      <c r="GA48" s="170"/>
      <c r="GB48" s="170"/>
      <c r="GC48" s="170"/>
      <c r="GD48" s="170"/>
      <c r="GE48" s="170"/>
      <c r="GF48" s="170"/>
      <c r="GG48" s="170"/>
      <c r="GH48" s="170"/>
      <c r="GI48" s="170"/>
      <c r="GJ48" s="170"/>
      <c r="GK48" s="170"/>
      <c r="GL48" s="170"/>
      <c r="GM48" s="170"/>
      <c r="GN48" s="170"/>
      <c r="GO48" s="170"/>
      <c r="GP48" s="170"/>
      <c r="GQ48" s="170"/>
      <c r="GR48" s="170"/>
      <c r="GS48" s="170"/>
      <c r="GT48" s="170"/>
      <c r="GU48" s="170"/>
      <c r="GV48" s="170"/>
      <c r="GW48" s="170"/>
      <c r="GX48" s="170"/>
      <c r="GY48" s="170"/>
      <c r="GZ48" s="170"/>
      <c r="HA48" s="170"/>
      <c r="HB48" s="170"/>
      <c r="HC48" s="170"/>
      <c r="HD48" s="170"/>
      <c r="HE48" s="170"/>
      <c r="HF48" s="170"/>
      <c r="HG48" s="170"/>
      <c r="HH48" s="170"/>
      <c r="HI48" s="170"/>
      <c r="HJ48" s="170"/>
      <c r="HK48" s="170"/>
      <c r="HL48" s="170"/>
      <c r="HM48" s="170"/>
      <c r="HN48" s="170"/>
      <c r="HO48" s="170"/>
      <c r="HP48" s="170"/>
      <c r="HQ48" s="170"/>
      <c r="HR48" s="170"/>
      <c r="HS48" s="170"/>
      <c r="HT48" s="170"/>
      <c r="HU48" s="170"/>
      <c r="HV48" s="170"/>
      <c r="HW48" s="170"/>
      <c r="HX48" s="170"/>
      <c r="HY48" s="170"/>
      <c r="HZ48" s="170"/>
      <c r="IA48" s="170"/>
      <c r="IB48" s="170"/>
      <c r="IC48" s="170"/>
      <c r="ID48" s="170"/>
      <c r="IE48" s="170"/>
      <c r="IF48" s="170"/>
      <c r="IG48" s="170"/>
      <c r="IH48" s="170"/>
      <c r="II48" s="170"/>
      <c r="IJ48" s="170"/>
      <c r="IK48" s="170"/>
      <c r="IL48" s="170"/>
      <c r="IM48" s="170"/>
      <c r="IN48" s="170"/>
      <c r="IO48" s="170"/>
      <c r="IP48" s="170"/>
      <c r="IQ48" s="170"/>
      <c r="IR48" s="170"/>
      <c r="IS48" s="170"/>
      <c r="IT48" s="170"/>
      <c r="IU48" s="170"/>
      <c r="IV48" s="170"/>
      <c r="IW48" s="170"/>
      <c r="IX48" s="170"/>
      <c r="IY48" s="170"/>
      <c r="IZ48" s="170"/>
      <c r="JA48" s="170"/>
      <c r="JB48" s="170"/>
      <c r="JC48" s="170"/>
      <c r="JD48" s="170"/>
      <c r="JE48" s="170"/>
      <c r="JF48" s="170"/>
      <c r="JG48" s="170"/>
      <c r="JH48" s="170"/>
      <c r="JI48" s="170"/>
      <c r="JJ48" s="170"/>
    </row>
    <row r="49" spans="1:270" s="118" customFormat="1" x14ac:dyDescent="0.25">
      <c r="A49" s="471">
        <v>322</v>
      </c>
      <c r="B49" s="472"/>
      <c r="C49" s="473"/>
      <c r="D49" s="114" t="s">
        <v>51</v>
      </c>
      <c r="E49" s="280">
        <f>E50</f>
        <v>4284.37</v>
      </c>
      <c r="F49" s="256">
        <f>F50</f>
        <v>4469</v>
      </c>
      <c r="G49" s="256">
        <f>G50</f>
        <v>4222.2700000000004</v>
      </c>
      <c r="H49" s="255">
        <f>G49/E49*100</f>
        <v>98.550545354392838</v>
      </c>
      <c r="I49" s="145">
        <f>G49/F49*100</f>
        <v>94.479078093533246</v>
      </c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  <c r="IW49" s="151"/>
      <c r="IX49" s="151"/>
      <c r="IY49" s="151"/>
      <c r="IZ49" s="151"/>
      <c r="JA49" s="151"/>
      <c r="JB49" s="151"/>
      <c r="JC49" s="151"/>
      <c r="JD49" s="151"/>
      <c r="JE49" s="151"/>
      <c r="JF49" s="151"/>
      <c r="JG49" s="151"/>
      <c r="JH49" s="151"/>
      <c r="JI49" s="151"/>
      <c r="JJ49" s="151"/>
    </row>
    <row r="50" spans="1:270" x14ac:dyDescent="0.25">
      <c r="A50" s="448">
        <v>3224</v>
      </c>
      <c r="B50" s="449"/>
      <c r="C50" s="450"/>
      <c r="D50" s="46" t="s">
        <v>151</v>
      </c>
      <c r="E50" s="398">
        <v>4284.37</v>
      </c>
      <c r="F50" s="418">
        <v>4469</v>
      </c>
      <c r="G50" s="252">
        <v>4222.2700000000004</v>
      </c>
      <c r="H50" s="252"/>
      <c r="I50" s="1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  <c r="IW50" s="151"/>
      <c r="IX50" s="151"/>
      <c r="IY50" s="151"/>
      <c r="IZ50" s="151"/>
      <c r="JA50" s="151"/>
      <c r="JB50" s="151"/>
      <c r="JC50" s="151"/>
      <c r="JD50" s="151"/>
      <c r="JE50" s="151"/>
      <c r="JF50" s="151"/>
      <c r="JG50" s="151"/>
      <c r="JH50" s="151"/>
      <c r="JI50" s="151"/>
      <c r="JJ50" s="151"/>
    </row>
    <row r="51" spans="1:270" s="118" customFormat="1" x14ac:dyDescent="0.25">
      <c r="A51" s="124"/>
      <c r="B51" s="125">
        <v>323</v>
      </c>
      <c r="C51" s="126"/>
      <c r="D51" s="114" t="s">
        <v>56</v>
      </c>
      <c r="E51" s="280">
        <v>6425.63</v>
      </c>
      <c r="F51" s="256">
        <f>F52+F53</f>
        <v>7063</v>
      </c>
      <c r="G51" s="256">
        <f>G52+G53</f>
        <v>7309.7300000000005</v>
      </c>
      <c r="H51" s="255">
        <f>G51/E51*100</f>
        <v>113.75896215623993</v>
      </c>
      <c r="I51" s="145">
        <f>G51/F51*100</f>
        <v>103.49327481240267</v>
      </c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  <c r="BI51" s="151"/>
      <c r="BJ51" s="151"/>
      <c r="BK51" s="151"/>
      <c r="BL51" s="151"/>
      <c r="BM51" s="151"/>
      <c r="BN51" s="151"/>
      <c r="BO51" s="151"/>
      <c r="BP51" s="151"/>
      <c r="BQ51" s="151"/>
      <c r="BR51" s="151"/>
      <c r="BS51" s="151"/>
      <c r="BT51" s="151"/>
      <c r="BU51" s="151"/>
      <c r="BV51" s="151"/>
      <c r="BW51" s="151"/>
      <c r="BX51" s="151"/>
      <c r="BY51" s="151"/>
      <c r="BZ51" s="151"/>
      <c r="CA51" s="151"/>
      <c r="CB51" s="151"/>
      <c r="CC51" s="151"/>
      <c r="CD51" s="151"/>
      <c r="CE51" s="151"/>
      <c r="CF51" s="151"/>
      <c r="CG51" s="151"/>
      <c r="CH51" s="151"/>
      <c r="CI51" s="151"/>
      <c r="CJ51" s="151"/>
      <c r="CK51" s="151"/>
      <c r="CL51" s="151"/>
      <c r="CM51" s="151"/>
      <c r="CN51" s="151"/>
      <c r="CO51" s="151"/>
      <c r="CP51" s="151"/>
      <c r="CQ51" s="151"/>
      <c r="CR51" s="151"/>
      <c r="CS51" s="151"/>
      <c r="CT51" s="151"/>
      <c r="CU51" s="151"/>
      <c r="CV51" s="151"/>
      <c r="CW51" s="151"/>
      <c r="CX51" s="151"/>
      <c r="CY51" s="151"/>
      <c r="CZ51" s="151"/>
      <c r="DA51" s="151"/>
      <c r="DB51" s="151"/>
      <c r="DC51" s="151"/>
      <c r="DD51" s="151"/>
      <c r="DE51" s="151"/>
      <c r="DF51" s="151"/>
      <c r="DG51" s="151"/>
      <c r="DH51" s="151"/>
      <c r="DI51" s="151"/>
      <c r="DJ51" s="151"/>
      <c r="DK51" s="151"/>
      <c r="DL51" s="151"/>
      <c r="DM51" s="151"/>
      <c r="DN51" s="151"/>
      <c r="DO51" s="151"/>
      <c r="DP51" s="151"/>
      <c r="DQ51" s="151"/>
      <c r="DR51" s="151"/>
      <c r="DS51" s="151"/>
      <c r="DT51" s="151"/>
      <c r="DU51" s="151"/>
      <c r="DV51" s="151"/>
      <c r="DW51" s="151"/>
      <c r="DX51" s="151"/>
      <c r="DY51" s="151"/>
      <c r="DZ51" s="151"/>
      <c r="EA51" s="151"/>
      <c r="EB51" s="151"/>
      <c r="EC51" s="151"/>
      <c r="ED51" s="151"/>
      <c r="EE51" s="151"/>
      <c r="EF51" s="151"/>
      <c r="EG51" s="151"/>
      <c r="EH51" s="151"/>
      <c r="EI51" s="151"/>
      <c r="EJ51" s="151"/>
      <c r="EK51" s="151"/>
      <c r="EL51" s="151"/>
      <c r="EM51" s="151"/>
      <c r="EN51" s="151"/>
      <c r="EO51" s="151"/>
      <c r="EP51" s="151"/>
      <c r="EQ51" s="151"/>
      <c r="ER51" s="151"/>
      <c r="ES51" s="151"/>
      <c r="ET51" s="151"/>
      <c r="EU51" s="151"/>
      <c r="EV51" s="151"/>
      <c r="EW51" s="151"/>
      <c r="EX51" s="151"/>
      <c r="EY51" s="151"/>
      <c r="EZ51" s="151"/>
      <c r="FA51" s="151"/>
      <c r="FB51" s="151"/>
      <c r="FC51" s="151"/>
      <c r="FD51" s="151"/>
      <c r="FE51" s="151"/>
      <c r="FF51" s="151"/>
      <c r="FG51" s="151"/>
      <c r="FH51" s="151"/>
      <c r="FI51" s="151"/>
      <c r="FJ51" s="151"/>
      <c r="FK51" s="151"/>
      <c r="FL51" s="151"/>
      <c r="FM51" s="151"/>
      <c r="FN51" s="151"/>
      <c r="FO51" s="151"/>
      <c r="FP51" s="151"/>
      <c r="FQ51" s="151"/>
      <c r="FR51" s="151"/>
      <c r="FS51" s="151"/>
      <c r="FT51" s="151"/>
      <c r="FU51" s="151"/>
      <c r="FV51" s="151"/>
      <c r="FW51" s="151"/>
      <c r="FX51" s="151"/>
      <c r="FY51" s="151"/>
      <c r="FZ51" s="151"/>
      <c r="GA51" s="151"/>
      <c r="GB51" s="151"/>
      <c r="GC51" s="151"/>
      <c r="GD51" s="151"/>
      <c r="GE51" s="151"/>
      <c r="GF51" s="151"/>
      <c r="GG51" s="151"/>
      <c r="GH51" s="151"/>
      <c r="GI51" s="151"/>
      <c r="GJ51" s="151"/>
      <c r="GK51" s="151"/>
      <c r="GL51" s="151"/>
      <c r="GM51" s="151"/>
      <c r="GN51" s="151"/>
      <c r="GO51" s="151"/>
      <c r="GP51" s="151"/>
      <c r="GQ51" s="151"/>
      <c r="GR51" s="151"/>
      <c r="GS51" s="151"/>
      <c r="GT51" s="151"/>
      <c r="GU51" s="151"/>
      <c r="GV51" s="151"/>
      <c r="GW51" s="151"/>
      <c r="GX51" s="151"/>
      <c r="GY51" s="151"/>
      <c r="GZ51" s="151"/>
      <c r="HA51" s="151"/>
      <c r="HB51" s="151"/>
      <c r="HC51" s="151"/>
      <c r="HD51" s="151"/>
      <c r="HE51" s="151"/>
      <c r="HF51" s="151"/>
      <c r="HG51" s="151"/>
      <c r="HH51" s="151"/>
      <c r="HI51" s="151"/>
      <c r="HJ51" s="151"/>
      <c r="HK51" s="151"/>
      <c r="HL51" s="151"/>
      <c r="HM51" s="151"/>
      <c r="HN51" s="151"/>
      <c r="HO51" s="151"/>
      <c r="HP51" s="151"/>
      <c r="HQ51" s="151"/>
      <c r="HR51" s="151"/>
      <c r="HS51" s="151"/>
      <c r="HT51" s="151"/>
      <c r="HU51" s="151"/>
      <c r="HV51" s="151"/>
      <c r="HW51" s="151"/>
      <c r="HX51" s="151"/>
      <c r="HY51" s="151"/>
      <c r="HZ51" s="151"/>
      <c r="IA51" s="151"/>
      <c r="IB51" s="151"/>
      <c r="IC51" s="151"/>
      <c r="ID51" s="151"/>
      <c r="IE51" s="151"/>
      <c r="IF51" s="151"/>
      <c r="IG51" s="151"/>
      <c r="IH51" s="151"/>
      <c r="II51" s="151"/>
      <c r="IJ51" s="151"/>
      <c r="IK51" s="151"/>
      <c r="IL51" s="151"/>
      <c r="IM51" s="151"/>
      <c r="IN51" s="151"/>
      <c r="IO51" s="151"/>
      <c r="IP51" s="151"/>
      <c r="IQ51" s="151"/>
      <c r="IR51" s="151"/>
      <c r="IS51" s="151"/>
      <c r="IT51" s="151"/>
      <c r="IU51" s="151"/>
      <c r="IV51" s="151"/>
      <c r="IW51" s="151"/>
      <c r="IX51" s="151"/>
      <c r="IY51" s="151"/>
      <c r="IZ51" s="151"/>
      <c r="JA51" s="151"/>
      <c r="JB51" s="151"/>
      <c r="JC51" s="151"/>
      <c r="JD51" s="151"/>
      <c r="JE51" s="151"/>
      <c r="JF51" s="151"/>
      <c r="JG51" s="151"/>
      <c r="JH51" s="151"/>
      <c r="JI51" s="151"/>
      <c r="JJ51" s="151"/>
    </row>
    <row r="52" spans="1:270" ht="15" customHeight="1" x14ac:dyDescent="0.25">
      <c r="A52" s="448">
        <v>3232</v>
      </c>
      <c r="B52" s="449"/>
      <c r="C52" s="450"/>
      <c r="D52" s="54" t="s">
        <v>76</v>
      </c>
      <c r="E52" s="398">
        <v>6096.88</v>
      </c>
      <c r="F52" s="418">
        <v>6731</v>
      </c>
      <c r="G52" s="252">
        <v>7078.56</v>
      </c>
      <c r="H52" s="252"/>
      <c r="I52" s="12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  <c r="BI52" s="151"/>
      <c r="BJ52" s="151"/>
      <c r="BK52" s="151"/>
      <c r="BL52" s="151"/>
      <c r="BM52" s="151"/>
      <c r="BN52" s="151"/>
      <c r="BO52" s="151"/>
      <c r="BP52" s="151"/>
      <c r="BQ52" s="151"/>
      <c r="BR52" s="151"/>
      <c r="BS52" s="151"/>
      <c r="BT52" s="151"/>
      <c r="BU52" s="151"/>
      <c r="BV52" s="151"/>
      <c r="BW52" s="151"/>
      <c r="BX52" s="151"/>
      <c r="BY52" s="151"/>
      <c r="BZ52" s="151"/>
      <c r="CA52" s="151"/>
      <c r="CB52" s="151"/>
      <c r="CC52" s="151"/>
      <c r="CD52" s="151"/>
      <c r="CE52" s="151"/>
      <c r="CF52" s="151"/>
      <c r="CG52" s="151"/>
      <c r="CH52" s="151"/>
      <c r="CI52" s="151"/>
      <c r="CJ52" s="151"/>
      <c r="CK52" s="151"/>
      <c r="CL52" s="151"/>
      <c r="CM52" s="151"/>
      <c r="CN52" s="151"/>
      <c r="CO52" s="151"/>
      <c r="CP52" s="151"/>
      <c r="CQ52" s="151"/>
      <c r="CR52" s="151"/>
      <c r="CS52" s="151"/>
      <c r="CT52" s="151"/>
      <c r="CU52" s="151"/>
      <c r="CV52" s="151"/>
      <c r="CW52" s="151"/>
      <c r="CX52" s="151"/>
      <c r="CY52" s="151"/>
      <c r="CZ52" s="151"/>
      <c r="DA52" s="151"/>
      <c r="DB52" s="151"/>
      <c r="DC52" s="151"/>
      <c r="DD52" s="151"/>
      <c r="DE52" s="151"/>
      <c r="DF52" s="151"/>
      <c r="DG52" s="151"/>
      <c r="DH52" s="151"/>
      <c r="DI52" s="151"/>
      <c r="DJ52" s="151"/>
      <c r="DK52" s="151"/>
      <c r="DL52" s="151"/>
      <c r="DM52" s="151"/>
      <c r="DN52" s="151"/>
      <c r="DO52" s="151"/>
      <c r="DP52" s="151"/>
      <c r="DQ52" s="151"/>
      <c r="DR52" s="151"/>
      <c r="DS52" s="151"/>
      <c r="DT52" s="151"/>
      <c r="DU52" s="151"/>
      <c r="DV52" s="151"/>
      <c r="DW52" s="151"/>
      <c r="DX52" s="151"/>
      <c r="DY52" s="151"/>
      <c r="DZ52" s="151"/>
      <c r="EA52" s="151"/>
      <c r="EB52" s="151"/>
      <c r="EC52" s="151"/>
      <c r="ED52" s="151"/>
      <c r="EE52" s="151"/>
      <c r="EF52" s="151"/>
      <c r="EG52" s="151"/>
      <c r="EH52" s="151"/>
      <c r="EI52" s="151"/>
      <c r="EJ52" s="151"/>
      <c r="EK52" s="151"/>
      <c r="EL52" s="151"/>
      <c r="EM52" s="151"/>
      <c r="EN52" s="151"/>
      <c r="EO52" s="151"/>
      <c r="EP52" s="151"/>
      <c r="EQ52" s="151"/>
      <c r="ER52" s="151"/>
      <c r="ES52" s="151"/>
      <c r="ET52" s="151"/>
      <c r="EU52" s="151"/>
      <c r="EV52" s="151"/>
      <c r="EW52" s="151"/>
      <c r="EX52" s="151"/>
      <c r="EY52" s="151"/>
      <c r="EZ52" s="151"/>
      <c r="FA52" s="151"/>
      <c r="FB52" s="151"/>
      <c r="FC52" s="151"/>
      <c r="FD52" s="151"/>
      <c r="FE52" s="151"/>
      <c r="FF52" s="151"/>
      <c r="FG52" s="151"/>
      <c r="FH52" s="151"/>
      <c r="FI52" s="151"/>
      <c r="FJ52" s="151"/>
      <c r="FK52" s="151"/>
      <c r="FL52" s="151"/>
      <c r="FM52" s="151"/>
      <c r="FN52" s="151"/>
      <c r="FO52" s="151"/>
      <c r="FP52" s="151"/>
      <c r="FQ52" s="151"/>
      <c r="FR52" s="151"/>
      <c r="FS52" s="151"/>
      <c r="FT52" s="151"/>
      <c r="FU52" s="151"/>
      <c r="FV52" s="151"/>
      <c r="FW52" s="151"/>
      <c r="FX52" s="151"/>
      <c r="FY52" s="151"/>
      <c r="FZ52" s="151"/>
      <c r="GA52" s="151"/>
      <c r="GB52" s="151"/>
      <c r="GC52" s="151"/>
      <c r="GD52" s="151"/>
      <c r="GE52" s="151"/>
      <c r="GF52" s="151"/>
      <c r="GG52" s="151"/>
      <c r="GH52" s="151"/>
      <c r="GI52" s="151"/>
      <c r="GJ52" s="151"/>
      <c r="GK52" s="151"/>
      <c r="GL52" s="151"/>
      <c r="GM52" s="151"/>
      <c r="GN52" s="151"/>
      <c r="GO52" s="151"/>
      <c r="GP52" s="151"/>
      <c r="GQ52" s="151"/>
      <c r="GR52" s="151"/>
      <c r="GS52" s="151"/>
      <c r="GT52" s="151"/>
      <c r="GU52" s="151"/>
      <c r="GV52" s="151"/>
      <c r="GW52" s="151"/>
      <c r="GX52" s="151"/>
      <c r="GY52" s="151"/>
      <c r="GZ52" s="151"/>
      <c r="HA52" s="151"/>
      <c r="HB52" s="151"/>
      <c r="HC52" s="151"/>
      <c r="HD52" s="151"/>
      <c r="HE52" s="151"/>
      <c r="HF52" s="151"/>
      <c r="HG52" s="151"/>
      <c r="HH52" s="151"/>
      <c r="HI52" s="151"/>
      <c r="HJ52" s="151"/>
      <c r="HK52" s="151"/>
      <c r="HL52" s="151"/>
      <c r="HM52" s="151"/>
      <c r="HN52" s="151"/>
      <c r="HO52" s="151"/>
      <c r="HP52" s="151"/>
      <c r="HQ52" s="151"/>
      <c r="HR52" s="151"/>
      <c r="HS52" s="151"/>
      <c r="HT52" s="151"/>
      <c r="HU52" s="151"/>
      <c r="HV52" s="151"/>
      <c r="HW52" s="151"/>
      <c r="HX52" s="151"/>
      <c r="HY52" s="151"/>
      <c r="HZ52" s="151"/>
      <c r="IA52" s="151"/>
      <c r="IB52" s="151"/>
      <c r="IC52" s="151"/>
      <c r="ID52" s="151"/>
      <c r="IE52" s="151"/>
      <c r="IF52" s="151"/>
      <c r="IG52" s="151"/>
      <c r="IH52" s="151"/>
      <c r="II52" s="151"/>
      <c r="IJ52" s="151"/>
      <c r="IK52" s="151"/>
      <c r="IL52" s="151"/>
      <c r="IM52" s="151"/>
      <c r="IN52" s="151"/>
      <c r="IO52" s="151"/>
      <c r="IP52" s="151"/>
      <c r="IQ52" s="151"/>
      <c r="IR52" s="151"/>
      <c r="IS52" s="151"/>
      <c r="IT52" s="151"/>
      <c r="IU52" s="151"/>
      <c r="IV52" s="151"/>
      <c r="IW52" s="151"/>
      <c r="IX52" s="151"/>
      <c r="IY52" s="151"/>
      <c r="IZ52" s="151"/>
      <c r="JA52" s="151"/>
      <c r="JB52" s="151"/>
      <c r="JC52" s="151"/>
      <c r="JD52" s="151"/>
      <c r="JE52" s="151"/>
      <c r="JF52" s="151"/>
      <c r="JG52" s="151"/>
      <c r="JH52" s="151"/>
      <c r="JI52" s="151"/>
      <c r="JJ52" s="151"/>
    </row>
    <row r="53" spans="1:270" x14ac:dyDescent="0.25">
      <c r="A53" s="448">
        <v>3237</v>
      </c>
      <c r="B53" s="449"/>
      <c r="C53" s="450"/>
      <c r="D53" s="54" t="s">
        <v>62</v>
      </c>
      <c r="E53" s="398">
        <v>328.75</v>
      </c>
      <c r="F53" s="418">
        <v>332</v>
      </c>
      <c r="G53" s="252">
        <v>231.17</v>
      </c>
      <c r="H53" s="252"/>
      <c r="I53" s="12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  <c r="BI53" s="151"/>
      <c r="BJ53" s="151"/>
      <c r="BK53" s="151"/>
      <c r="BL53" s="151"/>
      <c r="BM53" s="151"/>
      <c r="BN53" s="151"/>
      <c r="BO53" s="151"/>
      <c r="BP53" s="151"/>
      <c r="BQ53" s="151"/>
      <c r="BR53" s="151"/>
      <c r="BS53" s="151"/>
      <c r="BT53" s="151"/>
      <c r="BU53" s="151"/>
      <c r="BV53" s="151"/>
      <c r="BW53" s="151"/>
      <c r="BX53" s="151"/>
      <c r="BY53" s="151"/>
      <c r="BZ53" s="151"/>
      <c r="CA53" s="151"/>
      <c r="CB53" s="151"/>
      <c r="CC53" s="151"/>
      <c r="CD53" s="151"/>
      <c r="CE53" s="151"/>
      <c r="CF53" s="151"/>
      <c r="CG53" s="151"/>
      <c r="CH53" s="151"/>
      <c r="CI53" s="151"/>
      <c r="CJ53" s="151"/>
      <c r="CK53" s="151"/>
      <c r="CL53" s="151"/>
      <c r="CM53" s="151"/>
      <c r="CN53" s="151"/>
      <c r="CO53" s="151"/>
      <c r="CP53" s="151"/>
      <c r="CQ53" s="151"/>
      <c r="CR53" s="151"/>
      <c r="CS53" s="151"/>
      <c r="CT53" s="151"/>
      <c r="CU53" s="151"/>
      <c r="CV53" s="151"/>
      <c r="CW53" s="151"/>
      <c r="CX53" s="151"/>
      <c r="CY53" s="151"/>
      <c r="CZ53" s="151"/>
      <c r="DA53" s="151"/>
      <c r="DB53" s="151"/>
      <c r="DC53" s="151"/>
      <c r="DD53" s="151"/>
      <c r="DE53" s="151"/>
      <c r="DF53" s="151"/>
      <c r="DG53" s="151"/>
      <c r="DH53" s="151"/>
      <c r="DI53" s="151"/>
      <c r="DJ53" s="151"/>
      <c r="DK53" s="151"/>
      <c r="DL53" s="151"/>
      <c r="DM53" s="151"/>
      <c r="DN53" s="151"/>
      <c r="DO53" s="151"/>
      <c r="DP53" s="151"/>
      <c r="DQ53" s="151"/>
      <c r="DR53" s="151"/>
      <c r="DS53" s="151"/>
      <c r="DT53" s="151"/>
      <c r="DU53" s="151"/>
      <c r="DV53" s="151"/>
      <c r="DW53" s="151"/>
      <c r="DX53" s="151"/>
      <c r="DY53" s="151"/>
      <c r="DZ53" s="151"/>
      <c r="EA53" s="151"/>
      <c r="EB53" s="151"/>
      <c r="EC53" s="151"/>
      <c r="ED53" s="151"/>
      <c r="EE53" s="151"/>
      <c r="EF53" s="151"/>
      <c r="EG53" s="151"/>
      <c r="EH53" s="151"/>
      <c r="EI53" s="151"/>
      <c r="EJ53" s="151"/>
      <c r="EK53" s="151"/>
      <c r="EL53" s="151"/>
      <c r="EM53" s="151"/>
      <c r="EN53" s="151"/>
      <c r="EO53" s="151"/>
      <c r="EP53" s="151"/>
      <c r="EQ53" s="151"/>
      <c r="ER53" s="151"/>
      <c r="ES53" s="151"/>
      <c r="ET53" s="151"/>
      <c r="EU53" s="151"/>
      <c r="EV53" s="151"/>
      <c r="EW53" s="151"/>
      <c r="EX53" s="151"/>
      <c r="EY53" s="151"/>
      <c r="EZ53" s="151"/>
      <c r="FA53" s="151"/>
      <c r="FB53" s="151"/>
      <c r="FC53" s="151"/>
      <c r="FD53" s="151"/>
      <c r="FE53" s="151"/>
      <c r="FF53" s="151"/>
      <c r="FG53" s="151"/>
      <c r="FH53" s="151"/>
      <c r="FI53" s="151"/>
      <c r="FJ53" s="151"/>
      <c r="FK53" s="151"/>
      <c r="FL53" s="151"/>
      <c r="FM53" s="151"/>
      <c r="FN53" s="151"/>
      <c r="FO53" s="151"/>
      <c r="FP53" s="151"/>
      <c r="FQ53" s="151"/>
      <c r="FR53" s="151"/>
      <c r="FS53" s="151"/>
      <c r="FT53" s="151"/>
      <c r="FU53" s="151"/>
      <c r="FV53" s="151"/>
      <c r="FW53" s="151"/>
      <c r="FX53" s="151"/>
      <c r="FY53" s="151"/>
      <c r="FZ53" s="151"/>
      <c r="GA53" s="151"/>
      <c r="GB53" s="151"/>
      <c r="GC53" s="151"/>
      <c r="GD53" s="151"/>
      <c r="GE53" s="151"/>
      <c r="GF53" s="151"/>
      <c r="GG53" s="151"/>
      <c r="GH53" s="151"/>
      <c r="GI53" s="151"/>
      <c r="GJ53" s="151"/>
      <c r="GK53" s="151"/>
      <c r="GL53" s="151"/>
      <c r="GM53" s="151"/>
      <c r="GN53" s="151"/>
      <c r="GO53" s="151"/>
      <c r="GP53" s="151"/>
      <c r="GQ53" s="151"/>
      <c r="GR53" s="151"/>
      <c r="GS53" s="151"/>
      <c r="GT53" s="151"/>
      <c r="GU53" s="151"/>
      <c r="GV53" s="151"/>
      <c r="GW53" s="151"/>
      <c r="GX53" s="151"/>
      <c r="GY53" s="151"/>
      <c r="GZ53" s="151"/>
      <c r="HA53" s="151"/>
      <c r="HB53" s="151"/>
      <c r="HC53" s="151"/>
      <c r="HD53" s="151"/>
      <c r="HE53" s="151"/>
      <c r="HF53" s="151"/>
      <c r="HG53" s="151"/>
      <c r="HH53" s="151"/>
      <c r="HI53" s="151"/>
      <c r="HJ53" s="151"/>
      <c r="HK53" s="151"/>
      <c r="HL53" s="151"/>
      <c r="HM53" s="151"/>
      <c r="HN53" s="151"/>
      <c r="HO53" s="151"/>
      <c r="HP53" s="151"/>
      <c r="HQ53" s="151"/>
      <c r="HR53" s="151"/>
      <c r="HS53" s="151"/>
      <c r="HT53" s="151"/>
      <c r="HU53" s="151"/>
      <c r="HV53" s="151"/>
      <c r="HW53" s="151"/>
      <c r="HX53" s="151"/>
      <c r="HY53" s="151"/>
      <c r="HZ53" s="151"/>
      <c r="IA53" s="151"/>
      <c r="IB53" s="151"/>
      <c r="IC53" s="151"/>
      <c r="ID53" s="151"/>
      <c r="IE53" s="151"/>
      <c r="IF53" s="151"/>
      <c r="IG53" s="151"/>
      <c r="IH53" s="151"/>
      <c r="II53" s="151"/>
      <c r="IJ53" s="151"/>
      <c r="IK53" s="151"/>
      <c r="IL53" s="151"/>
      <c r="IM53" s="151"/>
      <c r="IN53" s="151"/>
      <c r="IO53" s="151"/>
      <c r="IP53" s="151"/>
      <c r="IQ53" s="151"/>
      <c r="IR53" s="151"/>
      <c r="IS53" s="151"/>
      <c r="IT53" s="151"/>
      <c r="IU53" s="151"/>
      <c r="IV53" s="151"/>
      <c r="IW53" s="151"/>
      <c r="IX53" s="151"/>
      <c r="IY53" s="151"/>
      <c r="IZ53" s="151"/>
      <c r="JA53" s="151"/>
      <c r="JB53" s="151"/>
      <c r="JC53" s="151"/>
      <c r="JD53" s="151"/>
      <c r="JE53" s="151"/>
      <c r="JF53" s="151"/>
      <c r="JG53" s="151"/>
      <c r="JH53" s="151"/>
      <c r="JI53" s="151"/>
      <c r="JJ53" s="151"/>
    </row>
    <row r="54" spans="1:270" s="84" customFormat="1" ht="21" customHeight="1" x14ac:dyDescent="0.25">
      <c r="A54" s="495" t="s">
        <v>77</v>
      </c>
      <c r="B54" s="496"/>
      <c r="C54" s="497"/>
      <c r="D54" s="270" t="s">
        <v>78</v>
      </c>
      <c r="E54" s="404">
        <v>6366</v>
      </c>
      <c r="F54" s="272">
        <v>25014</v>
      </c>
      <c r="G54" s="272">
        <v>24912.76</v>
      </c>
      <c r="H54" s="272">
        <f>G54/E54*100</f>
        <v>391.34087338988371</v>
      </c>
      <c r="I54" s="271">
        <f>G54/F54*100</f>
        <v>99.595266650675612</v>
      </c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  <c r="BI54" s="151"/>
      <c r="BJ54" s="151"/>
      <c r="BK54" s="151"/>
      <c r="BL54" s="151"/>
      <c r="BM54" s="151"/>
      <c r="BN54" s="151"/>
      <c r="BO54" s="151"/>
      <c r="BP54" s="151"/>
      <c r="BQ54" s="151"/>
      <c r="BR54" s="151"/>
      <c r="BS54" s="151"/>
      <c r="BT54" s="151"/>
      <c r="BU54" s="151"/>
      <c r="BV54" s="151"/>
      <c r="BW54" s="151"/>
      <c r="BX54" s="151"/>
      <c r="BY54" s="151"/>
      <c r="BZ54" s="151"/>
      <c r="CA54" s="151"/>
      <c r="CB54" s="151"/>
      <c r="CC54" s="151"/>
      <c r="CD54" s="151"/>
      <c r="CE54" s="151"/>
      <c r="CF54" s="151"/>
      <c r="CG54" s="151"/>
      <c r="CH54" s="151"/>
      <c r="CI54" s="151"/>
      <c r="CJ54" s="151"/>
      <c r="CK54" s="151"/>
      <c r="CL54" s="151"/>
      <c r="CM54" s="151"/>
      <c r="CN54" s="151"/>
      <c r="CO54" s="151"/>
      <c r="CP54" s="151"/>
      <c r="CQ54" s="151"/>
      <c r="CR54" s="151"/>
      <c r="CS54" s="151"/>
      <c r="CT54" s="151"/>
      <c r="CU54" s="151"/>
      <c r="CV54" s="151"/>
      <c r="CW54" s="151"/>
      <c r="CX54" s="151"/>
      <c r="CY54" s="151"/>
      <c r="CZ54" s="151"/>
      <c r="DA54" s="151"/>
      <c r="DB54" s="151"/>
      <c r="DC54" s="151"/>
      <c r="DD54" s="151"/>
      <c r="DE54" s="151"/>
      <c r="DF54" s="151"/>
      <c r="DG54" s="151"/>
      <c r="DH54" s="151"/>
      <c r="DI54" s="151"/>
      <c r="DJ54" s="151"/>
      <c r="DK54" s="151"/>
      <c r="DL54" s="151"/>
      <c r="DM54" s="151"/>
      <c r="DN54" s="151"/>
      <c r="DO54" s="151"/>
      <c r="DP54" s="151"/>
      <c r="DQ54" s="151"/>
      <c r="DR54" s="151"/>
      <c r="DS54" s="151"/>
      <c r="DT54" s="151"/>
      <c r="DU54" s="151"/>
      <c r="DV54" s="151"/>
      <c r="DW54" s="151"/>
      <c r="DX54" s="151"/>
      <c r="DY54" s="151"/>
      <c r="DZ54" s="151"/>
      <c r="EA54" s="151"/>
      <c r="EB54" s="151"/>
      <c r="EC54" s="151"/>
      <c r="ED54" s="151"/>
      <c r="EE54" s="151"/>
      <c r="EF54" s="151"/>
      <c r="EG54" s="151"/>
      <c r="EH54" s="151"/>
      <c r="EI54" s="151"/>
      <c r="EJ54" s="151"/>
      <c r="EK54" s="151"/>
      <c r="EL54" s="151"/>
      <c r="EM54" s="151"/>
      <c r="EN54" s="151"/>
      <c r="EO54" s="151"/>
      <c r="EP54" s="151"/>
      <c r="EQ54" s="151"/>
      <c r="ER54" s="151"/>
      <c r="ES54" s="151"/>
      <c r="ET54" s="151"/>
      <c r="EU54" s="151"/>
      <c r="EV54" s="151"/>
      <c r="EW54" s="151"/>
      <c r="EX54" s="151"/>
      <c r="EY54" s="151"/>
      <c r="EZ54" s="151"/>
      <c r="FA54" s="151"/>
      <c r="FB54" s="151"/>
      <c r="FC54" s="151"/>
      <c r="FD54" s="151"/>
      <c r="FE54" s="151"/>
      <c r="FF54" s="151"/>
      <c r="FG54" s="151"/>
      <c r="FH54" s="151"/>
      <c r="FI54" s="151"/>
      <c r="FJ54" s="151"/>
      <c r="FK54" s="151"/>
      <c r="FL54" s="151"/>
      <c r="FM54" s="151"/>
      <c r="FN54" s="151"/>
      <c r="FO54" s="151"/>
      <c r="FP54" s="151"/>
      <c r="FQ54" s="151"/>
      <c r="FR54" s="151"/>
      <c r="FS54" s="151"/>
      <c r="FT54" s="151"/>
      <c r="FU54" s="151"/>
      <c r="FV54" s="151"/>
      <c r="FW54" s="151"/>
      <c r="FX54" s="151"/>
      <c r="FY54" s="151"/>
      <c r="FZ54" s="151"/>
      <c r="GA54" s="151"/>
      <c r="GB54" s="151"/>
      <c r="GC54" s="151"/>
      <c r="GD54" s="151"/>
      <c r="GE54" s="151"/>
      <c r="GF54" s="151"/>
      <c r="GG54" s="151"/>
      <c r="GH54" s="151"/>
      <c r="GI54" s="151"/>
      <c r="GJ54" s="151"/>
      <c r="GK54" s="151"/>
      <c r="GL54" s="151"/>
      <c r="GM54" s="151"/>
      <c r="GN54" s="151"/>
      <c r="GO54" s="151"/>
      <c r="GP54" s="151"/>
      <c r="GQ54" s="151"/>
      <c r="GR54" s="151"/>
      <c r="GS54" s="151"/>
      <c r="GT54" s="151"/>
      <c r="GU54" s="151"/>
      <c r="GV54" s="151"/>
      <c r="GW54" s="151"/>
      <c r="GX54" s="151"/>
      <c r="GY54" s="151"/>
      <c r="GZ54" s="151"/>
      <c r="HA54" s="151"/>
      <c r="HB54" s="151"/>
      <c r="HC54" s="151"/>
      <c r="HD54" s="151"/>
      <c r="HE54" s="151"/>
      <c r="HF54" s="151"/>
      <c r="HG54" s="151"/>
      <c r="HH54" s="151"/>
      <c r="HI54" s="151"/>
      <c r="HJ54" s="151"/>
      <c r="HK54" s="151"/>
      <c r="HL54" s="151"/>
      <c r="HM54" s="151"/>
      <c r="HN54" s="151"/>
      <c r="HO54" s="151"/>
      <c r="HP54" s="151"/>
      <c r="HQ54" s="151"/>
      <c r="HR54" s="151"/>
      <c r="HS54" s="151"/>
      <c r="HT54" s="151"/>
      <c r="HU54" s="151"/>
      <c r="HV54" s="151"/>
      <c r="HW54" s="151"/>
      <c r="HX54" s="151"/>
      <c r="HY54" s="151"/>
      <c r="HZ54" s="151"/>
      <c r="IA54" s="151"/>
      <c r="IB54" s="151"/>
      <c r="IC54" s="151"/>
      <c r="ID54" s="151"/>
      <c r="IE54" s="151"/>
      <c r="IF54" s="151"/>
      <c r="IG54" s="151"/>
      <c r="IH54" s="151"/>
      <c r="II54" s="151"/>
      <c r="IJ54" s="151"/>
      <c r="IK54" s="151"/>
      <c r="IL54" s="151"/>
      <c r="IM54" s="151"/>
      <c r="IN54" s="151"/>
      <c r="IO54" s="151"/>
      <c r="IP54" s="151"/>
      <c r="IQ54" s="151"/>
      <c r="IR54" s="151"/>
      <c r="IS54" s="151"/>
      <c r="IT54" s="151"/>
      <c r="IU54" s="151"/>
      <c r="IV54" s="151"/>
      <c r="IW54" s="151"/>
      <c r="IX54" s="151"/>
      <c r="IY54" s="151"/>
      <c r="IZ54" s="151"/>
      <c r="JA54" s="151"/>
      <c r="JB54" s="151"/>
      <c r="JC54" s="151"/>
      <c r="JD54" s="151"/>
      <c r="JE54" s="151"/>
      <c r="JF54" s="151"/>
      <c r="JG54" s="151"/>
      <c r="JH54" s="151"/>
      <c r="JI54" s="151"/>
      <c r="JJ54" s="151"/>
    </row>
    <row r="55" spans="1:270" s="151" customFormat="1" ht="18.75" customHeight="1" x14ac:dyDescent="0.25">
      <c r="A55" s="55"/>
      <c r="B55" s="56">
        <v>3223</v>
      </c>
      <c r="C55" s="57"/>
      <c r="D55" s="307" t="s">
        <v>53</v>
      </c>
      <c r="E55" s="398">
        <v>6366</v>
      </c>
      <c r="F55" s="418">
        <v>25014</v>
      </c>
      <c r="G55" s="252">
        <v>24912.76</v>
      </c>
      <c r="H55" s="252"/>
      <c r="I55" s="12"/>
    </row>
    <row r="56" spans="1:270" s="96" customFormat="1" ht="23.25" customHeight="1" x14ac:dyDescent="0.25">
      <c r="A56" s="304" t="s">
        <v>79</v>
      </c>
      <c r="B56" s="305"/>
      <c r="C56" s="306"/>
      <c r="D56" s="270" t="s">
        <v>80</v>
      </c>
      <c r="E56" s="404">
        <f>E57+E73+E85+E118+E124+E138+E153+E182</f>
        <v>19725.93</v>
      </c>
      <c r="F56" s="278">
        <f>F57+F73+F80+F85+F118+F124+F133+F138+F153+F168+F183+F189</f>
        <v>36636.42</v>
      </c>
      <c r="G56" s="278">
        <f>G57+G73+G80+G85+G118+G124+G133+G138+G153+G168+G183+G189</f>
        <v>148482.91</v>
      </c>
      <c r="H56" s="272">
        <f>G56/E56*100</f>
        <v>752.7295797967447</v>
      </c>
      <c r="I56" s="271">
        <f>G56/F56*100</f>
        <v>405.28771643080847</v>
      </c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  <c r="BI56" s="151"/>
      <c r="BJ56" s="151"/>
      <c r="BK56" s="151"/>
      <c r="BL56" s="151"/>
      <c r="BM56" s="151"/>
      <c r="BN56" s="151"/>
      <c r="BO56" s="151"/>
      <c r="BP56" s="151"/>
      <c r="BQ56" s="151"/>
      <c r="BR56" s="151"/>
      <c r="BS56" s="151"/>
      <c r="BT56" s="151"/>
      <c r="BU56" s="151"/>
      <c r="BV56" s="151"/>
      <c r="BW56" s="151"/>
      <c r="BX56" s="151"/>
      <c r="BY56" s="151"/>
      <c r="BZ56" s="151"/>
      <c r="CA56" s="151"/>
      <c r="CB56" s="151"/>
      <c r="CC56" s="151"/>
      <c r="CD56" s="151"/>
      <c r="CE56" s="151"/>
      <c r="CF56" s="151"/>
      <c r="CG56" s="151"/>
      <c r="CH56" s="151"/>
      <c r="CI56" s="151"/>
      <c r="CJ56" s="151"/>
      <c r="CK56" s="151"/>
      <c r="CL56" s="151"/>
      <c r="CM56" s="151"/>
      <c r="CN56" s="151"/>
      <c r="CO56" s="151"/>
      <c r="CP56" s="151"/>
      <c r="CQ56" s="151"/>
      <c r="CR56" s="151"/>
      <c r="CS56" s="151"/>
      <c r="CT56" s="151"/>
      <c r="CU56" s="151"/>
      <c r="CV56" s="151"/>
      <c r="CW56" s="151"/>
      <c r="CX56" s="151"/>
      <c r="CY56" s="151"/>
      <c r="CZ56" s="151"/>
      <c r="DA56" s="151"/>
      <c r="DB56" s="151"/>
      <c r="DC56" s="151"/>
      <c r="DD56" s="151"/>
      <c r="DE56" s="151"/>
      <c r="DF56" s="151"/>
      <c r="DG56" s="151"/>
      <c r="DH56" s="151"/>
      <c r="DI56" s="151"/>
      <c r="DJ56" s="151"/>
      <c r="DK56" s="151"/>
      <c r="DL56" s="151"/>
      <c r="DM56" s="151"/>
      <c r="DN56" s="151"/>
      <c r="DO56" s="151"/>
      <c r="DP56" s="151"/>
      <c r="DQ56" s="151"/>
      <c r="DR56" s="151"/>
      <c r="DS56" s="151"/>
      <c r="DT56" s="151"/>
      <c r="DU56" s="151"/>
      <c r="DV56" s="151"/>
      <c r="DW56" s="151"/>
      <c r="DX56" s="151"/>
      <c r="DY56" s="151"/>
      <c r="DZ56" s="151"/>
      <c r="EA56" s="151"/>
      <c r="EB56" s="151"/>
      <c r="EC56" s="151"/>
      <c r="ED56" s="151"/>
      <c r="EE56" s="151"/>
      <c r="EF56" s="151"/>
      <c r="EG56" s="151"/>
      <c r="EH56" s="151"/>
      <c r="EI56" s="151"/>
      <c r="EJ56" s="151"/>
      <c r="EK56" s="151"/>
      <c r="EL56" s="151"/>
      <c r="EM56" s="151"/>
      <c r="EN56" s="151"/>
      <c r="EO56" s="151"/>
      <c r="EP56" s="151"/>
      <c r="EQ56" s="151"/>
      <c r="ER56" s="151"/>
      <c r="ES56" s="151"/>
      <c r="ET56" s="151"/>
      <c r="EU56" s="151"/>
      <c r="EV56" s="151"/>
      <c r="EW56" s="151"/>
      <c r="EX56" s="151"/>
      <c r="EY56" s="151"/>
      <c r="EZ56" s="151"/>
      <c r="FA56" s="151"/>
      <c r="FB56" s="151"/>
      <c r="FC56" s="151"/>
      <c r="FD56" s="151"/>
      <c r="FE56" s="151"/>
      <c r="FF56" s="151"/>
      <c r="FG56" s="151"/>
      <c r="FH56" s="151"/>
      <c r="FI56" s="151"/>
      <c r="FJ56" s="151"/>
      <c r="FK56" s="151"/>
      <c r="FL56" s="151"/>
      <c r="FM56" s="151"/>
      <c r="FN56" s="151"/>
      <c r="FO56" s="151"/>
      <c r="FP56" s="151"/>
      <c r="FQ56" s="151"/>
      <c r="FR56" s="151"/>
      <c r="FS56" s="151"/>
      <c r="FT56" s="151"/>
      <c r="FU56" s="151"/>
      <c r="FV56" s="151"/>
      <c r="FW56" s="151"/>
      <c r="FX56" s="151"/>
      <c r="FY56" s="151"/>
      <c r="FZ56" s="151"/>
      <c r="GA56" s="151"/>
      <c r="GB56" s="151"/>
      <c r="GC56" s="151"/>
      <c r="GD56" s="151"/>
      <c r="GE56" s="151"/>
      <c r="GF56" s="151"/>
      <c r="GG56" s="151"/>
      <c r="GH56" s="151"/>
      <c r="GI56" s="151"/>
      <c r="GJ56" s="151"/>
      <c r="GK56" s="151"/>
      <c r="GL56" s="151"/>
      <c r="GM56" s="151"/>
      <c r="GN56" s="151"/>
      <c r="GO56" s="151"/>
      <c r="GP56" s="151"/>
      <c r="GQ56" s="151"/>
      <c r="GR56" s="151"/>
      <c r="GS56" s="151"/>
      <c r="GT56" s="151"/>
      <c r="GU56" s="151"/>
      <c r="GV56" s="151"/>
      <c r="GW56" s="151"/>
      <c r="GX56" s="151"/>
      <c r="GY56" s="151"/>
      <c r="GZ56" s="151"/>
      <c r="HA56" s="151"/>
      <c r="HB56" s="151"/>
      <c r="HC56" s="151"/>
      <c r="HD56" s="151"/>
      <c r="HE56" s="151"/>
      <c r="HF56" s="151"/>
      <c r="HG56" s="151"/>
      <c r="HH56" s="151"/>
      <c r="HI56" s="151"/>
      <c r="HJ56" s="151"/>
      <c r="HK56" s="151"/>
      <c r="HL56" s="151"/>
      <c r="HM56" s="151"/>
      <c r="HN56" s="151"/>
      <c r="HO56" s="151"/>
      <c r="HP56" s="151"/>
      <c r="HQ56" s="151"/>
      <c r="HR56" s="151"/>
      <c r="HS56" s="151"/>
      <c r="HT56" s="151"/>
      <c r="HU56" s="151"/>
      <c r="HV56" s="151"/>
      <c r="HW56" s="151"/>
      <c r="HX56" s="151"/>
      <c r="HY56" s="151"/>
      <c r="HZ56" s="151"/>
      <c r="IA56" s="151"/>
      <c r="IB56" s="151"/>
      <c r="IC56" s="151"/>
      <c r="ID56" s="151"/>
      <c r="IE56" s="151"/>
      <c r="IF56" s="151"/>
      <c r="IG56" s="151"/>
      <c r="IH56" s="151"/>
      <c r="II56" s="151"/>
      <c r="IJ56" s="151"/>
      <c r="IK56" s="151"/>
      <c r="IL56" s="151"/>
      <c r="IM56" s="151"/>
      <c r="IN56" s="151"/>
      <c r="IO56" s="151"/>
      <c r="IP56" s="151"/>
      <c r="IQ56" s="151"/>
      <c r="IR56" s="151"/>
      <c r="IS56" s="151"/>
      <c r="IT56" s="151"/>
      <c r="IU56" s="151"/>
      <c r="IV56" s="151"/>
      <c r="IW56" s="151"/>
      <c r="IX56" s="151"/>
      <c r="IY56" s="151"/>
      <c r="IZ56" s="151"/>
      <c r="JA56" s="151"/>
      <c r="JB56" s="151"/>
      <c r="JC56" s="151"/>
      <c r="JD56" s="151"/>
      <c r="JE56" s="151"/>
      <c r="JF56" s="151"/>
      <c r="JG56" s="151"/>
      <c r="JH56" s="151"/>
      <c r="JI56" s="151"/>
      <c r="JJ56" s="151"/>
    </row>
    <row r="57" spans="1:270" s="84" customFormat="1" x14ac:dyDescent="0.25">
      <c r="A57" s="86" t="s">
        <v>81</v>
      </c>
      <c r="B57" s="322"/>
      <c r="C57" s="323"/>
      <c r="D57" s="324" t="s">
        <v>82</v>
      </c>
      <c r="E57" s="403">
        <f>E59</f>
        <v>666</v>
      </c>
      <c r="F57" s="251">
        <f>F59</f>
        <v>666</v>
      </c>
      <c r="G57" s="251">
        <f>G59</f>
        <v>666</v>
      </c>
      <c r="H57" s="251">
        <f>G57/E57*100</f>
        <v>100</v>
      </c>
      <c r="I57" s="83">
        <f>G57/F57*100</f>
        <v>100</v>
      </c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  <c r="BI57" s="151"/>
      <c r="BJ57" s="151"/>
      <c r="BK57" s="151"/>
      <c r="BL57" s="151"/>
      <c r="BM57" s="151"/>
      <c r="BN57" s="151"/>
      <c r="BO57" s="151"/>
      <c r="BP57" s="151"/>
      <c r="BQ57" s="151"/>
      <c r="BR57" s="151"/>
      <c r="BS57" s="151"/>
      <c r="BT57" s="151"/>
      <c r="BU57" s="151"/>
      <c r="BV57" s="151"/>
      <c r="BW57" s="151"/>
      <c r="BX57" s="151"/>
      <c r="BY57" s="151"/>
      <c r="BZ57" s="151"/>
      <c r="CA57" s="151"/>
      <c r="CB57" s="151"/>
      <c r="CC57" s="151"/>
      <c r="CD57" s="151"/>
      <c r="CE57" s="151"/>
      <c r="CF57" s="151"/>
      <c r="CG57" s="151"/>
      <c r="CH57" s="151"/>
      <c r="CI57" s="151"/>
      <c r="CJ57" s="151"/>
      <c r="CK57" s="151"/>
      <c r="CL57" s="151"/>
      <c r="CM57" s="151"/>
      <c r="CN57" s="151"/>
      <c r="CO57" s="151"/>
      <c r="CP57" s="151"/>
      <c r="CQ57" s="151"/>
      <c r="CR57" s="151"/>
      <c r="CS57" s="151"/>
      <c r="CT57" s="151"/>
      <c r="CU57" s="151"/>
      <c r="CV57" s="151"/>
      <c r="CW57" s="151"/>
      <c r="CX57" s="151"/>
      <c r="CY57" s="151"/>
      <c r="CZ57" s="151"/>
      <c r="DA57" s="151"/>
      <c r="DB57" s="151"/>
      <c r="DC57" s="151"/>
      <c r="DD57" s="151"/>
      <c r="DE57" s="151"/>
      <c r="DF57" s="151"/>
      <c r="DG57" s="151"/>
      <c r="DH57" s="151"/>
      <c r="DI57" s="151"/>
      <c r="DJ57" s="151"/>
      <c r="DK57" s="151"/>
      <c r="DL57" s="151"/>
      <c r="DM57" s="151"/>
      <c r="DN57" s="151"/>
      <c r="DO57" s="151"/>
      <c r="DP57" s="151"/>
      <c r="DQ57" s="151"/>
      <c r="DR57" s="151"/>
      <c r="DS57" s="151"/>
      <c r="DT57" s="151"/>
      <c r="DU57" s="151"/>
      <c r="DV57" s="151"/>
      <c r="DW57" s="151"/>
      <c r="DX57" s="151"/>
      <c r="DY57" s="151"/>
      <c r="DZ57" s="151"/>
      <c r="EA57" s="151"/>
      <c r="EB57" s="151"/>
      <c r="EC57" s="151"/>
      <c r="ED57" s="151"/>
      <c r="EE57" s="151"/>
      <c r="EF57" s="151"/>
      <c r="EG57" s="151"/>
      <c r="EH57" s="151"/>
      <c r="EI57" s="151"/>
      <c r="EJ57" s="151"/>
      <c r="EK57" s="151"/>
      <c r="EL57" s="151"/>
      <c r="EM57" s="151"/>
      <c r="EN57" s="151"/>
      <c r="EO57" s="151"/>
      <c r="EP57" s="151"/>
      <c r="EQ57" s="151"/>
      <c r="ER57" s="151"/>
      <c r="ES57" s="151"/>
      <c r="ET57" s="151"/>
      <c r="EU57" s="151"/>
      <c r="EV57" s="151"/>
      <c r="EW57" s="151"/>
      <c r="EX57" s="151"/>
      <c r="EY57" s="151"/>
      <c r="EZ57" s="151"/>
      <c r="FA57" s="151"/>
      <c r="FB57" s="151"/>
      <c r="FC57" s="151"/>
      <c r="FD57" s="151"/>
      <c r="FE57" s="151"/>
      <c r="FF57" s="151"/>
      <c r="FG57" s="151"/>
      <c r="FH57" s="151"/>
      <c r="FI57" s="151"/>
      <c r="FJ57" s="151"/>
      <c r="FK57" s="151"/>
      <c r="FL57" s="151"/>
      <c r="FM57" s="151"/>
      <c r="FN57" s="151"/>
      <c r="FO57" s="151"/>
      <c r="FP57" s="151"/>
      <c r="FQ57" s="151"/>
      <c r="FR57" s="151"/>
      <c r="FS57" s="151"/>
      <c r="FT57" s="151"/>
      <c r="FU57" s="151"/>
      <c r="FV57" s="151"/>
      <c r="FW57" s="151"/>
      <c r="FX57" s="151"/>
      <c r="FY57" s="151"/>
      <c r="FZ57" s="151"/>
      <c r="GA57" s="151"/>
      <c r="GB57" s="151"/>
      <c r="GC57" s="151"/>
      <c r="GD57" s="151"/>
      <c r="GE57" s="151"/>
      <c r="GF57" s="151"/>
      <c r="GG57" s="151"/>
      <c r="GH57" s="151"/>
      <c r="GI57" s="151"/>
      <c r="GJ57" s="151"/>
      <c r="GK57" s="151"/>
      <c r="GL57" s="151"/>
      <c r="GM57" s="151"/>
      <c r="GN57" s="151"/>
      <c r="GO57" s="151"/>
      <c r="GP57" s="151"/>
      <c r="GQ57" s="151"/>
      <c r="GR57" s="151"/>
      <c r="GS57" s="151"/>
      <c r="GT57" s="151"/>
      <c r="GU57" s="151"/>
      <c r="GV57" s="151"/>
      <c r="GW57" s="151"/>
      <c r="GX57" s="151"/>
      <c r="GY57" s="151"/>
      <c r="GZ57" s="151"/>
      <c r="HA57" s="151"/>
      <c r="HB57" s="151"/>
      <c r="HC57" s="151"/>
      <c r="HD57" s="151"/>
      <c r="HE57" s="151"/>
      <c r="HF57" s="151"/>
      <c r="HG57" s="151"/>
      <c r="HH57" s="151"/>
      <c r="HI57" s="151"/>
      <c r="HJ57" s="151"/>
      <c r="HK57" s="151"/>
      <c r="HL57" s="151"/>
      <c r="HM57" s="151"/>
      <c r="HN57" s="151"/>
      <c r="HO57" s="151"/>
      <c r="HP57" s="151"/>
      <c r="HQ57" s="151"/>
      <c r="HR57" s="151"/>
      <c r="HS57" s="151"/>
      <c r="HT57" s="151"/>
      <c r="HU57" s="151"/>
      <c r="HV57" s="151"/>
      <c r="HW57" s="151"/>
      <c r="HX57" s="151"/>
      <c r="HY57" s="151"/>
      <c r="HZ57" s="151"/>
      <c r="IA57" s="151"/>
      <c r="IB57" s="151"/>
      <c r="IC57" s="151"/>
      <c r="ID57" s="151"/>
      <c r="IE57" s="151"/>
      <c r="IF57" s="151"/>
      <c r="IG57" s="151"/>
      <c r="IH57" s="151"/>
      <c r="II57" s="151"/>
      <c r="IJ57" s="151"/>
      <c r="IK57" s="151"/>
      <c r="IL57" s="151"/>
      <c r="IM57" s="151"/>
      <c r="IN57" s="151"/>
      <c r="IO57" s="151"/>
      <c r="IP57" s="151"/>
      <c r="IQ57" s="151"/>
      <c r="IR57" s="151"/>
      <c r="IS57" s="151"/>
      <c r="IT57" s="151"/>
      <c r="IU57" s="151"/>
      <c r="IV57" s="151"/>
      <c r="IW57" s="151"/>
      <c r="IX57" s="151"/>
      <c r="IY57" s="151"/>
      <c r="IZ57" s="151"/>
      <c r="JA57" s="151"/>
      <c r="JB57" s="151"/>
      <c r="JC57" s="151"/>
      <c r="JD57" s="151"/>
      <c r="JE57" s="151"/>
      <c r="JF57" s="151"/>
      <c r="JG57" s="151"/>
      <c r="JH57" s="151"/>
      <c r="JI57" s="151"/>
      <c r="JJ57" s="151"/>
    </row>
    <row r="58" spans="1:270" s="151" customFormat="1" ht="15" customHeight="1" x14ac:dyDescent="0.25">
      <c r="A58" s="451" t="s">
        <v>158</v>
      </c>
      <c r="B58" s="452"/>
      <c r="C58" s="453"/>
      <c r="D58" s="179" t="s">
        <v>19</v>
      </c>
      <c r="E58" s="398"/>
      <c r="F58" s="252"/>
      <c r="G58" s="252"/>
      <c r="H58" s="252"/>
      <c r="I58" s="11"/>
    </row>
    <row r="59" spans="1:270" s="74" customFormat="1" x14ac:dyDescent="0.25">
      <c r="A59" s="492">
        <v>3</v>
      </c>
      <c r="B59" s="493"/>
      <c r="C59" s="494"/>
      <c r="D59" s="70" t="s">
        <v>23</v>
      </c>
      <c r="E59" s="401">
        <f>E60</f>
        <v>666</v>
      </c>
      <c r="F59" s="253">
        <f t="shared" ref="F59" si="2">F60</f>
        <v>666</v>
      </c>
      <c r="G59" s="253">
        <f>G60</f>
        <v>666</v>
      </c>
      <c r="H59" s="253">
        <f>G59/E59*100</f>
        <v>100</v>
      </c>
      <c r="I59" s="72">
        <f>G59/F59*100</f>
        <v>100</v>
      </c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  <c r="BI59" s="151"/>
      <c r="BJ59" s="151"/>
      <c r="BK59" s="151"/>
      <c r="BL59" s="151"/>
      <c r="BM59" s="151"/>
      <c r="BN59" s="151"/>
      <c r="BO59" s="151"/>
      <c r="BP59" s="151"/>
      <c r="BQ59" s="151"/>
      <c r="BR59" s="151"/>
      <c r="BS59" s="151"/>
      <c r="BT59" s="151"/>
      <c r="BU59" s="151"/>
      <c r="BV59" s="151"/>
      <c r="BW59" s="151"/>
      <c r="BX59" s="151"/>
      <c r="BY59" s="151"/>
      <c r="BZ59" s="151"/>
      <c r="CA59" s="151"/>
      <c r="CB59" s="151"/>
      <c r="CC59" s="151"/>
      <c r="CD59" s="151"/>
      <c r="CE59" s="151"/>
      <c r="CF59" s="151"/>
      <c r="CG59" s="151"/>
      <c r="CH59" s="151"/>
      <c r="CI59" s="151"/>
      <c r="CJ59" s="151"/>
      <c r="CK59" s="151"/>
      <c r="CL59" s="151"/>
      <c r="CM59" s="151"/>
      <c r="CN59" s="151"/>
      <c r="CO59" s="151"/>
      <c r="CP59" s="151"/>
      <c r="CQ59" s="151"/>
      <c r="CR59" s="151"/>
      <c r="CS59" s="151"/>
      <c r="CT59" s="151"/>
      <c r="CU59" s="151"/>
      <c r="CV59" s="151"/>
      <c r="CW59" s="151"/>
      <c r="CX59" s="151"/>
      <c r="CY59" s="151"/>
      <c r="CZ59" s="151"/>
      <c r="DA59" s="151"/>
      <c r="DB59" s="151"/>
      <c r="DC59" s="151"/>
      <c r="DD59" s="151"/>
      <c r="DE59" s="151"/>
      <c r="DF59" s="151"/>
      <c r="DG59" s="151"/>
      <c r="DH59" s="151"/>
      <c r="DI59" s="151"/>
      <c r="DJ59" s="151"/>
      <c r="DK59" s="151"/>
      <c r="DL59" s="151"/>
      <c r="DM59" s="151"/>
      <c r="DN59" s="151"/>
      <c r="DO59" s="151"/>
      <c r="DP59" s="151"/>
      <c r="DQ59" s="151"/>
      <c r="DR59" s="151"/>
      <c r="DS59" s="151"/>
      <c r="DT59" s="151"/>
      <c r="DU59" s="151"/>
      <c r="DV59" s="151"/>
      <c r="DW59" s="151"/>
      <c r="DX59" s="151"/>
      <c r="DY59" s="151"/>
      <c r="DZ59" s="151"/>
      <c r="EA59" s="151"/>
      <c r="EB59" s="151"/>
      <c r="EC59" s="151"/>
      <c r="ED59" s="151"/>
      <c r="EE59" s="151"/>
      <c r="EF59" s="151"/>
      <c r="EG59" s="151"/>
      <c r="EH59" s="151"/>
      <c r="EI59" s="151"/>
      <c r="EJ59" s="151"/>
      <c r="EK59" s="151"/>
      <c r="EL59" s="151"/>
      <c r="EM59" s="151"/>
      <c r="EN59" s="151"/>
      <c r="EO59" s="151"/>
      <c r="EP59" s="151"/>
      <c r="EQ59" s="151"/>
      <c r="ER59" s="151"/>
      <c r="ES59" s="151"/>
      <c r="ET59" s="151"/>
      <c r="EU59" s="151"/>
      <c r="EV59" s="151"/>
      <c r="EW59" s="151"/>
      <c r="EX59" s="151"/>
      <c r="EY59" s="151"/>
      <c r="EZ59" s="151"/>
      <c r="FA59" s="151"/>
      <c r="FB59" s="151"/>
      <c r="FC59" s="151"/>
      <c r="FD59" s="151"/>
      <c r="FE59" s="151"/>
      <c r="FF59" s="151"/>
      <c r="FG59" s="151"/>
      <c r="FH59" s="151"/>
      <c r="FI59" s="151"/>
      <c r="FJ59" s="151"/>
      <c r="FK59" s="151"/>
      <c r="FL59" s="151"/>
      <c r="FM59" s="151"/>
      <c r="FN59" s="151"/>
      <c r="FO59" s="151"/>
      <c r="FP59" s="151"/>
      <c r="FQ59" s="151"/>
      <c r="FR59" s="151"/>
      <c r="FS59" s="151"/>
      <c r="FT59" s="151"/>
      <c r="FU59" s="151"/>
      <c r="FV59" s="151"/>
      <c r="FW59" s="151"/>
      <c r="FX59" s="151"/>
      <c r="FY59" s="151"/>
      <c r="FZ59" s="151"/>
      <c r="GA59" s="151"/>
      <c r="GB59" s="151"/>
      <c r="GC59" s="151"/>
      <c r="GD59" s="151"/>
      <c r="GE59" s="151"/>
      <c r="GF59" s="151"/>
      <c r="GG59" s="151"/>
      <c r="GH59" s="151"/>
      <c r="GI59" s="151"/>
      <c r="GJ59" s="151"/>
      <c r="GK59" s="151"/>
      <c r="GL59" s="151"/>
      <c r="GM59" s="151"/>
      <c r="GN59" s="151"/>
      <c r="GO59" s="151"/>
      <c r="GP59" s="151"/>
      <c r="GQ59" s="151"/>
      <c r="GR59" s="151"/>
      <c r="GS59" s="151"/>
      <c r="GT59" s="151"/>
      <c r="GU59" s="151"/>
      <c r="GV59" s="151"/>
      <c r="GW59" s="151"/>
      <c r="GX59" s="151"/>
      <c r="GY59" s="151"/>
      <c r="GZ59" s="151"/>
      <c r="HA59" s="151"/>
      <c r="HB59" s="151"/>
      <c r="HC59" s="151"/>
      <c r="HD59" s="151"/>
      <c r="HE59" s="151"/>
      <c r="HF59" s="151"/>
      <c r="HG59" s="151"/>
      <c r="HH59" s="151"/>
      <c r="HI59" s="151"/>
      <c r="HJ59" s="151"/>
      <c r="HK59" s="151"/>
      <c r="HL59" s="151"/>
      <c r="HM59" s="151"/>
      <c r="HN59" s="151"/>
      <c r="HO59" s="151"/>
      <c r="HP59" s="151"/>
      <c r="HQ59" s="151"/>
      <c r="HR59" s="151"/>
      <c r="HS59" s="151"/>
      <c r="HT59" s="151"/>
      <c r="HU59" s="151"/>
      <c r="HV59" s="151"/>
      <c r="HW59" s="151"/>
      <c r="HX59" s="151"/>
      <c r="HY59" s="151"/>
      <c r="HZ59" s="151"/>
      <c r="IA59" s="151"/>
      <c r="IB59" s="151"/>
      <c r="IC59" s="151"/>
      <c r="ID59" s="151"/>
      <c r="IE59" s="151"/>
      <c r="IF59" s="151"/>
      <c r="IG59" s="151"/>
      <c r="IH59" s="151"/>
      <c r="II59" s="151"/>
      <c r="IJ59" s="151"/>
      <c r="IK59" s="151"/>
      <c r="IL59" s="151"/>
      <c r="IM59" s="151"/>
      <c r="IN59" s="151"/>
      <c r="IO59" s="151"/>
      <c r="IP59" s="151"/>
      <c r="IQ59" s="151"/>
      <c r="IR59" s="151"/>
      <c r="IS59" s="151"/>
      <c r="IT59" s="151"/>
      <c r="IU59" s="151"/>
      <c r="IV59" s="151"/>
      <c r="IW59" s="151"/>
      <c r="IX59" s="151"/>
      <c r="IY59" s="151"/>
      <c r="IZ59" s="151"/>
      <c r="JA59" s="151"/>
      <c r="JB59" s="151"/>
      <c r="JC59" s="151"/>
      <c r="JD59" s="151"/>
      <c r="JE59" s="151"/>
      <c r="JF59" s="151"/>
      <c r="JG59" s="151"/>
      <c r="JH59" s="151"/>
      <c r="JI59" s="151"/>
      <c r="JJ59" s="151"/>
    </row>
    <row r="60" spans="1:270" s="79" customFormat="1" x14ac:dyDescent="0.25">
      <c r="A60" s="501">
        <v>32</v>
      </c>
      <c r="B60" s="502"/>
      <c r="C60" s="503"/>
      <c r="D60" s="171" t="s">
        <v>33</v>
      </c>
      <c r="E60" s="281">
        <f>E61+E71</f>
        <v>666</v>
      </c>
      <c r="F60" s="254">
        <f>F61+F65+F69+F71</f>
        <v>666</v>
      </c>
      <c r="G60" s="254">
        <f>G61+G65+G71</f>
        <v>666</v>
      </c>
      <c r="H60" s="254">
        <f>G60/E60*100</f>
        <v>100</v>
      </c>
      <c r="I60" s="169">
        <f>G60/F60*100</f>
        <v>100</v>
      </c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  <c r="BI60" s="151"/>
      <c r="BJ60" s="151"/>
      <c r="BK60" s="151"/>
      <c r="BL60" s="151"/>
      <c r="BM60" s="151"/>
      <c r="BN60" s="151"/>
      <c r="BO60" s="151"/>
      <c r="BP60" s="151"/>
      <c r="BQ60" s="151"/>
      <c r="BR60" s="151"/>
      <c r="BS60" s="151"/>
      <c r="BT60" s="151"/>
      <c r="BU60" s="151"/>
      <c r="BV60" s="151"/>
      <c r="BW60" s="151"/>
      <c r="BX60" s="151"/>
      <c r="BY60" s="151"/>
      <c r="BZ60" s="151"/>
      <c r="CA60" s="151"/>
      <c r="CB60" s="151"/>
      <c r="CC60" s="151"/>
      <c r="CD60" s="151"/>
      <c r="CE60" s="151"/>
      <c r="CF60" s="151"/>
      <c r="CG60" s="151"/>
      <c r="CH60" s="151"/>
      <c r="CI60" s="151"/>
      <c r="CJ60" s="151"/>
      <c r="CK60" s="151"/>
      <c r="CL60" s="151"/>
      <c r="CM60" s="151"/>
      <c r="CN60" s="151"/>
      <c r="CO60" s="151"/>
      <c r="CP60" s="151"/>
      <c r="CQ60" s="151"/>
      <c r="CR60" s="151"/>
      <c r="CS60" s="151"/>
      <c r="CT60" s="151"/>
      <c r="CU60" s="151"/>
      <c r="CV60" s="151"/>
      <c r="CW60" s="151"/>
      <c r="CX60" s="151"/>
      <c r="CY60" s="151"/>
      <c r="CZ60" s="151"/>
      <c r="DA60" s="151"/>
      <c r="DB60" s="151"/>
      <c r="DC60" s="151"/>
      <c r="DD60" s="151"/>
      <c r="DE60" s="151"/>
      <c r="DF60" s="151"/>
      <c r="DG60" s="151"/>
      <c r="DH60" s="151"/>
      <c r="DI60" s="151"/>
      <c r="DJ60" s="151"/>
      <c r="DK60" s="151"/>
      <c r="DL60" s="151"/>
      <c r="DM60" s="151"/>
      <c r="DN60" s="151"/>
      <c r="DO60" s="151"/>
      <c r="DP60" s="151"/>
      <c r="DQ60" s="151"/>
      <c r="DR60" s="151"/>
      <c r="DS60" s="151"/>
      <c r="DT60" s="151"/>
      <c r="DU60" s="151"/>
      <c r="DV60" s="151"/>
      <c r="DW60" s="151"/>
      <c r="DX60" s="151"/>
      <c r="DY60" s="151"/>
      <c r="DZ60" s="151"/>
      <c r="EA60" s="151"/>
      <c r="EB60" s="151"/>
      <c r="EC60" s="151"/>
      <c r="ED60" s="151"/>
      <c r="EE60" s="151"/>
      <c r="EF60" s="151"/>
      <c r="EG60" s="151"/>
      <c r="EH60" s="151"/>
      <c r="EI60" s="151"/>
      <c r="EJ60" s="151"/>
      <c r="EK60" s="151"/>
      <c r="EL60" s="151"/>
      <c r="EM60" s="151"/>
      <c r="EN60" s="151"/>
      <c r="EO60" s="151"/>
      <c r="EP60" s="151"/>
      <c r="EQ60" s="151"/>
      <c r="ER60" s="151"/>
      <c r="ES60" s="151"/>
      <c r="ET60" s="151"/>
      <c r="EU60" s="151"/>
      <c r="EV60" s="151"/>
      <c r="EW60" s="151"/>
      <c r="EX60" s="151"/>
      <c r="EY60" s="151"/>
      <c r="EZ60" s="151"/>
      <c r="FA60" s="151"/>
      <c r="FB60" s="151"/>
      <c r="FC60" s="151"/>
      <c r="FD60" s="151"/>
      <c r="FE60" s="151"/>
      <c r="FF60" s="151"/>
      <c r="FG60" s="151"/>
      <c r="FH60" s="151"/>
      <c r="FI60" s="151"/>
      <c r="FJ60" s="151"/>
      <c r="FK60" s="151"/>
      <c r="FL60" s="151"/>
      <c r="FM60" s="151"/>
      <c r="FN60" s="151"/>
      <c r="FO60" s="151"/>
      <c r="FP60" s="151"/>
      <c r="FQ60" s="151"/>
      <c r="FR60" s="151"/>
      <c r="FS60" s="151"/>
      <c r="FT60" s="151"/>
      <c r="FU60" s="151"/>
      <c r="FV60" s="151"/>
      <c r="FW60" s="151"/>
      <c r="FX60" s="151"/>
      <c r="FY60" s="151"/>
      <c r="FZ60" s="151"/>
      <c r="GA60" s="151"/>
      <c r="GB60" s="151"/>
      <c r="GC60" s="151"/>
      <c r="GD60" s="151"/>
      <c r="GE60" s="151"/>
      <c r="GF60" s="151"/>
      <c r="GG60" s="151"/>
      <c r="GH60" s="151"/>
      <c r="GI60" s="151"/>
      <c r="GJ60" s="151"/>
      <c r="GK60" s="151"/>
      <c r="GL60" s="151"/>
      <c r="GM60" s="151"/>
      <c r="GN60" s="151"/>
      <c r="GO60" s="151"/>
      <c r="GP60" s="151"/>
      <c r="GQ60" s="151"/>
      <c r="GR60" s="151"/>
      <c r="GS60" s="151"/>
      <c r="GT60" s="151"/>
      <c r="GU60" s="151"/>
      <c r="GV60" s="151"/>
      <c r="GW60" s="151"/>
      <c r="GX60" s="151"/>
      <c r="GY60" s="151"/>
      <c r="GZ60" s="151"/>
      <c r="HA60" s="151"/>
      <c r="HB60" s="151"/>
      <c r="HC60" s="151"/>
      <c r="HD60" s="151"/>
      <c r="HE60" s="151"/>
      <c r="HF60" s="151"/>
      <c r="HG60" s="151"/>
      <c r="HH60" s="151"/>
      <c r="HI60" s="151"/>
      <c r="HJ60" s="151"/>
      <c r="HK60" s="151"/>
      <c r="HL60" s="151"/>
      <c r="HM60" s="151"/>
      <c r="HN60" s="151"/>
      <c r="HO60" s="151"/>
      <c r="HP60" s="151"/>
      <c r="HQ60" s="151"/>
      <c r="HR60" s="151"/>
      <c r="HS60" s="151"/>
      <c r="HT60" s="151"/>
      <c r="HU60" s="151"/>
      <c r="HV60" s="151"/>
      <c r="HW60" s="151"/>
      <c r="HX60" s="151"/>
      <c r="HY60" s="151"/>
      <c r="HZ60" s="151"/>
      <c r="IA60" s="151"/>
      <c r="IB60" s="151"/>
      <c r="IC60" s="151"/>
      <c r="ID60" s="151"/>
      <c r="IE60" s="151"/>
      <c r="IF60" s="151"/>
      <c r="IG60" s="151"/>
      <c r="IH60" s="151"/>
      <c r="II60" s="151"/>
      <c r="IJ60" s="151"/>
      <c r="IK60" s="151"/>
      <c r="IL60" s="151"/>
      <c r="IM60" s="151"/>
      <c r="IN60" s="151"/>
      <c r="IO60" s="151"/>
      <c r="IP60" s="151"/>
      <c r="IQ60" s="151"/>
      <c r="IR60" s="151"/>
      <c r="IS60" s="151"/>
      <c r="IT60" s="151"/>
      <c r="IU60" s="151"/>
      <c r="IV60" s="151"/>
      <c r="IW60" s="151"/>
      <c r="IX60" s="151"/>
      <c r="IY60" s="151"/>
      <c r="IZ60" s="151"/>
      <c r="JA60" s="151"/>
      <c r="JB60" s="151"/>
      <c r="JC60" s="151"/>
      <c r="JD60" s="151"/>
      <c r="JE60" s="151"/>
      <c r="JF60" s="151"/>
      <c r="JG60" s="151"/>
      <c r="JH60" s="151"/>
      <c r="JI60" s="151"/>
      <c r="JJ60" s="151"/>
    </row>
    <row r="61" spans="1:270" s="118" customFormat="1" x14ac:dyDescent="0.25">
      <c r="A61" s="133">
        <v>321</v>
      </c>
      <c r="B61" s="125"/>
      <c r="C61" s="130"/>
      <c r="D61" s="114" t="s">
        <v>47</v>
      </c>
      <c r="E61" s="280">
        <f>E62</f>
        <v>0</v>
      </c>
      <c r="F61" s="256">
        <f>SUM(F62:F64)</f>
        <v>0</v>
      </c>
      <c r="G61" s="256">
        <v>0</v>
      </c>
      <c r="H61" s="255"/>
      <c r="I61" s="145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  <c r="BI61" s="151"/>
      <c r="BJ61" s="151"/>
      <c r="BK61" s="151"/>
      <c r="BL61" s="151"/>
      <c r="BM61" s="151"/>
      <c r="BN61" s="151"/>
      <c r="BO61" s="151"/>
      <c r="BP61" s="151"/>
      <c r="BQ61" s="151"/>
      <c r="BR61" s="151"/>
      <c r="BS61" s="151"/>
      <c r="BT61" s="151"/>
      <c r="BU61" s="151"/>
      <c r="BV61" s="151"/>
      <c r="BW61" s="151"/>
      <c r="BX61" s="151"/>
      <c r="BY61" s="151"/>
      <c r="BZ61" s="151"/>
      <c r="CA61" s="151"/>
      <c r="CB61" s="151"/>
      <c r="CC61" s="151"/>
      <c r="CD61" s="151"/>
      <c r="CE61" s="151"/>
      <c r="CF61" s="151"/>
      <c r="CG61" s="151"/>
      <c r="CH61" s="151"/>
      <c r="CI61" s="151"/>
      <c r="CJ61" s="151"/>
      <c r="CK61" s="151"/>
      <c r="CL61" s="151"/>
      <c r="CM61" s="151"/>
      <c r="CN61" s="151"/>
      <c r="CO61" s="151"/>
      <c r="CP61" s="151"/>
      <c r="CQ61" s="151"/>
      <c r="CR61" s="151"/>
      <c r="CS61" s="151"/>
      <c r="CT61" s="151"/>
      <c r="CU61" s="151"/>
      <c r="CV61" s="151"/>
      <c r="CW61" s="151"/>
      <c r="CX61" s="151"/>
      <c r="CY61" s="151"/>
      <c r="CZ61" s="151"/>
      <c r="DA61" s="151"/>
      <c r="DB61" s="151"/>
      <c r="DC61" s="151"/>
      <c r="DD61" s="151"/>
      <c r="DE61" s="151"/>
      <c r="DF61" s="151"/>
      <c r="DG61" s="151"/>
      <c r="DH61" s="151"/>
      <c r="DI61" s="151"/>
      <c r="DJ61" s="151"/>
      <c r="DK61" s="151"/>
      <c r="DL61" s="151"/>
      <c r="DM61" s="151"/>
      <c r="DN61" s="151"/>
      <c r="DO61" s="151"/>
      <c r="DP61" s="151"/>
      <c r="DQ61" s="151"/>
      <c r="DR61" s="151"/>
      <c r="DS61" s="151"/>
      <c r="DT61" s="151"/>
      <c r="DU61" s="151"/>
      <c r="DV61" s="151"/>
      <c r="DW61" s="151"/>
      <c r="DX61" s="151"/>
      <c r="DY61" s="151"/>
      <c r="DZ61" s="151"/>
      <c r="EA61" s="151"/>
      <c r="EB61" s="151"/>
      <c r="EC61" s="151"/>
      <c r="ED61" s="151"/>
      <c r="EE61" s="151"/>
      <c r="EF61" s="151"/>
      <c r="EG61" s="151"/>
      <c r="EH61" s="151"/>
      <c r="EI61" s="151"/>
      <c r="EJ61" s="151"/>
      <c r="EK61" s="151"/>
      <c r="EL61" s="151"/>
      <c r="EM61" s="151"/>
      <c r="EN61" s="151"/>
      <c r="EO61" s="151"/>
      <c r="EP61" s="151"/>
      <c r="EQ61" s="151"/>
      <c r="ER61" s="151"/>
      <c r="ES61" s="151"/>
      <c r="ET61" s="151"/>
      <c r="EU61" s="151"/>
      <c r="EV61" s="151"/>
      <c r="EW61" s="151"/>
      <c r="EX61" s="151"/>
      <c r="EY61" s="151"/>
      <c r="EZ61" s="151"/>
      <c r="FA61" s="151"/>
      <c r="FB61" s="151"/>
      <c r="FC61" s="151"/>
      <c r="FD61" s="151"/>
      <c r="FE61" s="151"/>
      <c r="FF61" s="151"/>
      <c r="FG61" s="151"/>
      <c r="FH61" s="151"/>
      <c r="FI61" s="151"/>
      <c r="FJ61" s="151"/>
      <c r="FK61" s="151"/>
      <c r="FL61" s="151"/>
      <c r="FM61" s="151"/>
      <c r="FN61" s="151"/>
      <c r="FO61" s="151"/>
      <c r="FP61" s="151"/>
      <c r="FQ61" s="151"/>
      <c r="FR61" s="151"/>
      <c r="FS61" s="151"/>
      <c r="FT61" s="151"/>
      <c r="FU61" s="151"/>
      <c r="FV61" s="151"/>
      <c r="FW61" s="151"/>
      <c r="FX61" s="151"/>
      <c r="FY61" s="151"/>
      <c r="FZ61" s="151"/>
      <c r="GA61" s="151"/>
      <c r="GB61" s="151"/>
      <c r="GC61" s="151"/>
      <c r="GD61" s="151"/>
      <c r="GE61" s="151"/>
      <c r="GF61" s="151"/>
      <c r="GG61" s="151"/>
      <c r="GH61" s="151"/>
      <c r="GI61" s="151"/>
      <c r="GJ61" s="151"/>
      <c r="GK61" s="151"/>
      <c r="GL61" s="151"/>
      <c r="GM61" s="151"/>
      <c r="GN61" s="151"/>
      <c r="GO61" s="151"/>
      <c r="GP61" s="151"/>
      <c r="GQ61" s="151"/>
      <c r="GR61" s="151"/>
      <c r="GS61" s="151"/>
      <c r="GT61" s="151"/>
      <c r="GU61" s="151"/>
      <c r="GV61" s="151"/>
      <c r="GW61" s="151"/>
      <c r="GX61" s="151"/>
      <c r="GY61" s="151"/>
      <c r="GZ61" s="151"/>
      <c r="HA61" s="151"/>
      <c r="HB61" s="151"/>
      <c r="HC61" s="151"/>
      <c r="HD61" s="151"/>
      <c r="HE61" s="151"/>
      <c r="HF61" s="151"/>
      <c r="HG61" s="151"/>
      <c r="HH61" s="151"/>
      <c r="HI61" s="151"/>
      <c r="HJ61" s="151"/>
      <c r="HK61" s="151"/>
      <c r="HL61" s="151"/>
      <c r="HM61" s="151"/>
      <c r="HN61" s="151"/>
      <c r="HO61" s="151"/>
      <c r="HP61" s="151"/>
      <c r="HQ61" s="151"/>
      <c r="HR61" s="151"/>
      <c r="HS61" s="151"/>
      <c r="HT61" s="151"/>
      <c r="HU61" s="151"/>
      <c r="HV61" s="151"/>
      <c r="HW61" s="151"/>
      <c r="HX61" s="151"/>
      <c r="HY61" s="151"/>
      <c r="HZ61" s="151"/>
      <c r="IA61" s="151"/>
      <c r="IB61" s="151"/>
      <c r="IC61" s="151"/>
      <c r="ID61" s="151"/>
      <c r="IE61" s="151"/>
      <c r="IF61" s="151"/>
      <c r="IG61" s="151"/>
      <c r="IH61" s="151"/>
      <c r="II61" s="151"/>
      <c r="IJ61" s="151"/>
      <c r="IK61" s="151"/>
      <c r="IL61" s="151"/>
      <c r="IM61" s="151"/>
      <c r="IN61" s="151"/>
      <c r="IO61" s="151"/>
      <c r="IP61" s="151"/>
      <c r="IQ61" s="151"/>
      <c r="IR61" s="151"/>
      <c r="IS61" s="151"/>
      <c r="IT61" s="151"/>
      <c r="IU61" s="151"/>
      <c r="IV61" s="151"/>
      <c r="IW61" s="151"/>
      <c r="IX61" s="151"/>
      <c r="IY61" s="151"/>
      <c r="IZ61" s="151"/>
      <c r="JA61" s="151"/>
      <c r="JB61" s="151"/>
      <c r="JC61" s="151"/>
      <c r="JD61" s="151"/>
      <c r="JE61" s="151"/>
      <c r="JF61" s="151"/>
      <c r="JG61" s="151"/>
      <c r="JH61" s="151"/>
      <c r="JI61" s="151"/>
      <c r="JJ61" s="151"/>
    </row>
    <row r="62" spans="1:270" x14ac:dyDescent="0.25">
      <c r="A62" s="448">
        <v>3211</v>
      </c>
      <c r="B62" s="449"/>
      <c r="C62" s="450"/>
      <c r="D62" s="46" t="s">
        <v>48</v>
      </c>
      <c r="E62" s="398"/>
      <c r="F62" s="252"/>
      <c r="G62" s="252"/>
      <c r="H62" s="252"/>
      <c r="I62" s="12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  <c r="BI62" s="151"/>
      <c r="BJ62" s="151"/>
      <c r="BK62" s="151"/>
      <c r="BL62" s="151"/>
      <c r="BM62" s="151"/>
      <c r="BN62" s="151"/>
      <c r="BO62" s="151"/>
      <c r="BP62" s="151"/>
      <c r="BQ62" s="151"/>
      <c r="BR62" s="151"/>
      <c r="BS62" s="151"/>
      <c r="BT62" s="151"/>
      <c r="BU62" s="151"/>
      <c r="BV62" s="151"/>
      <c r="BW62" s="151"/>
      <c r="BX62" s="151"/>
      <c r="BY62" s="151"/>
      <c r="BZ62" s="151"/>
      <c r="CA62" s="151"/>
      <c r="CB62" s="151"/>
      <c r="CC62" s="151"/>
      <c r="CD62" s="151"/>
      <c r="CE62" s="151"/>
      <c r="CF62" s="151"/>
      <c r="CG62" s="151"/>
      <c r="CH62" s="151"/>
      <c r="CI62" s="151"/>
      <c r="CJ62" s="151"/>
      <c r="CK62" s="151"/>
      <c r="CL62" s="151"/>
      <c r="CM62" s="151"/>
      <c r="CN62" s="151"/>
      <c r="CO62" s="151"/>
      <c r="CP62" s="151"/>
      <c r="CQ62" s="151"/>
      <c r="CR62" s="151"/>
      <c r="CS62" s="151"/>
      <c r="CT62" s="151"/>
      <c r="CU62" s="151"/>
      <c r="CV62" s="151"/>
      <c r="CW62" s="151"/>
      <c r="CX62" s="151"/>
      <c r="CY62" s="151"/>
      <c r="CZ62" s="151"/>
      <c r="DA62" s="151"/>
      <c r="DB62" s="151"/>
      <c r="DC62" s="151"/>
      <c r="DD62" s="151"/>
      <c r="DE62" s="151"/>
      <c r="DF62" s="151"/>
      <c r="DG62" s="151"/>
      <c r="DH62" s="151"/>
      <c r="DI62" s="151"/>
      <c r="DJ62" s="151"/>
      <c r="DK62" s="151"/>
      <c r="DL62" s="151"/>
      <c r="DM62" s="151"/>
      <c r="DN62" s="151"/>
      <c r="DO62" s="151"/>
      <c r="DP62" s="151"/>
      <c r="DQ62" s="151"/>
      <c r="DR62" s="151"/>
      <c r="DS62" s="151"/>
      <c r="DT62" s="151"/>
      <c r="DU62" s="151"/>
      <c r="DV62" s="151"/>
      <c r="DW62" s="151"/>
      <c r="DX62" s="151"/>
      <c r="DY62" s="151"/>
      <c r="DZ62" s="151"/>
      <c r="EA62" s="151"/>
      <c r="EB62" s="151"/>
      <c r="EC62" s="151"/>
      <c r="ED62" s="151"/>
      <c r="EE62" s="151"/>
      <c r="EF62" s="151"/>
      <c r="EG62" s="151"/>
      <c r="EH62" s="151"/>
      <c r="EI62" s="151"/>
      <c r="EJ62" s="151"/>
      <c r="EK62" s="151"/>
      <c r="EL62" s="151"/>
      <c r="EM62" s="151"/>
      <c r="EN62" s="151"/>
      <c r="EO62" s="151"/>
      <c r="EP62" s="151"/>
      <c r="EQ62" s="151"/>
      <c r="ER62" s="151"/>
      <c r="ES62" s="151"/>
      <c r="ET62" s="151"/>
      <c r="EU62" s="151"/>
      <c r="EV62" s="151"/>
      <c r="EW62" s="151"/>
      <c r="EX62" s="151"/>
      <c r="EY62" s="151"/>
      <c r="EZ62" s="151"/>
      <c r="FA62" s="151"/>
      <c r="FB62" s="151"/>
      <c r="FC62" s="151"/>
      <c r="FD62" s="151"/>
      <c r="FE62" s="151"/>
      <c r="FF62" s="151"/>
      <c r="FG62" s="151"/>
      <c r="FH62" s="151"/>
      <c r="FI62" s="151"/>
      <c r="FJ62" s="151"/>
      <c r="FK62" s="151"/>
      <c r="FL62" s="151"/>
      <c r="FM62" s="151"/>
      <c r="FN62" s="151"/>
      <c r="FO62" s="151"/>
      <c r="FP62" s="151"/>
      <c r="FQ62" s="151"/>
      <c r="FR62" s="151"/>
      <c r="FS62" s="151"/>
      <c r="FT62" s="151"/>
      <c r="FU62" s="151"/>
      <c r="FV62" s="151"/>
      <c r="FW62" s="151"/>
      <c r="FX62" s="151"/>
      <c r="FY62" s="151"/>
      <c r="FZ62" s="151"/>
      <c r="GA62" s="151"/>
      <c r="GB62" s="151"/>
      <c r="GC62" s="151"/>
      <c r="GD62" s="151"/>
      <c r="GE62" s="151"/>
      <c r="GF62" s="151"/>
      <c r="GG62" s="151"/>
      <c r="GH62" s="151"/>
      <c r="GI62" s="151"/>
      <c r="GJ62" s="151"/>
      <c r="GK62" s="151"/>
      <c r="GL62" s="151"/>
      <c r="GM62" s="151"/>
      <c r="GN62" s="151"/>
      <c r="GO62" s="151"/>
      <c r="GP62" s="151"/>
      <c r="GQ62" s="151"/>
      <c r="GR62" s="151"/>
      <c r="GS62" s="151"/>
      <c r="GT62" s="151"/>
      <c r="GU62" s="151"/>
      <c r="GV62" s="151"/>
      <c r="GW62" s="151"/>
      <c r="GX62" s="151"/>
      <c r="GY62" s="151"/>
      <c r="GZ62" s="151"/>
      <c r="HA62" s="151"/>
      <c r="HB62" s="151"/>
      <c r="HC62" s="151"/>
      <c r="HD62" s="151"/>
      <c r="HE62" s="151"/>
      <c r="HF62" s="151"/>
      <c r="HG62" s="151"/>
      <c r="HH62" s="151"/>
      <c r="HI62" s="151"/>
      <c r="HJ62" s="151"/>
      <c r="HK62" s="151"/>
      <c r="HL62" s="151"/>
      <c r="HM62" s="151"/>
      <c r="HN62" s="151"/>
      <c r="HO62" s="151"/>
      <c r="HP62" s="151"/>
      <c r="HQ62" s="151"/>
      <c r="HR62" s="151"/>
      <c r="HS62" s="151"/>
      <c r="HT62" s="151"/>
      <c r="HU62" s="151"/>
      <c r="HV62" s="151"/>
      <c r="HW62" s="151"/>
      <c r="HX62" s="151"/>
      <c r="HY62" s="151"/>
      <c r="HZ62" s="151"/>
      <c r="IA62" s="151"/>
      <c r="IB62" s="151"/>
      <c r="IC62" s="151"/>
      <c r="ID62" s="151"/>
      <c r="IE62" s="151"/>
      <c r="IF62" s="151"/>
      <c r="IG62" s="151"/>
      <c r="IH62" s="151"/>
      <c r="II62" s="151"/>
      <c r="IJ62" s="151"/>
      <c r="IK62" s="151"/>
      <c r="IL62" s="151"/>
      <c r="IM62" s="151"/>
      <c r="IN62" s="151"/>
      <c r="IO62" s="151"/>
      <c r="IP62" s="151"/>
      <c r="IQ62" s="151"/>
      <c r="IR62" s="151"/>
      <c r="IS62" s="151"/>
      <c r="IT62" s="151"/>
      <c r="IU62" s="151"/>
      <c r="IV62" s="151"/>
      <c r="IW62" s="151"/>
      <c r="IX62" s="151"/>
      <c r="IY62" s="151"/>
      <c r="IZ62" s="151"/>
      <c r="JA62" s="151"/>
      <c r="JB62" s="151"/>
      <c r="JC62" s="151"/>
      <c r="JD62" s="151"/>
      <c r="JE62" s="151"/>
      <c r="JF62" s="151"/>
      <c r="JG62" s="151"/>
      <c r="JH62" s="151"/>
      <c r="JI62" s="151"/>
      <c r="JJ62" s="151"/>
    </row>
    <row r="63" spans="1:270" x14ac:dyDescent="0.25">
      <c r="A63" s="448">
        <v>3213</v>
      </c>
      <c r="B63" s="449"/>
      <c r="C63" s="450"/>
      <c r="D63" s="46" t="s">
        <v>49</v>
      </c>
      <c r="E63" s="398"/>
      <c r="F63" s="252"/>
      <c r="G63" s="252"/>
      <c r="H63" s="252"/>
      <c r="I63" s="12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  <c r="BI63" s="151"/>
      <c r="BJ63" s="151"/>
      <c r="BK63" s="151"/>
      <c r="BL63" s="151"/>
      <c r="BM63" s="151"/>
      <c r="BN63" s="151"/>
      <c r="BO63" s="151"/>
      <c r="BP63" s="151"/>
      <c r="BQ63" s="151"/>
      <c r="BR63" s="151"/>
      <c r="BS63" s="151"/>
      <c r="BT63" s="151"/>
      <c r="BU63" s="151"/>
      <c r="BV63" s="151"/>
      <c r="BW63" s="151"/>
      <c r="BX63" s="151"/>
      <c r="BY63" s="151"/>
      <c r="BZ63" s="151"/>
      <c r="CA63" s="151"/>
      <c r="CB63" s="151"/>
      <c r="CC63" s="151"/>
      <c r="CD63" s="151"/>
      <c r="CE63" s="151"/>
      <c r="CF63" s="151"/>
      <c r="CG63" s="151"/>
      <c r="CH63" s="151"/>
      <c r="CI63" s="151"/>
      <c r="CJ63" s="151"/>
      <c r="CK63" s="151"/>
      <c r="CL63" s="151"/>
      <c r="CM63" s="151"/>
      <c r="CN63" s="151"/>
      <c r="CO63" s="151"/>
      <c r="CP63" s="151"/>
      <c r="CQ63" s="151"/>
      <c r="CR63" s="151"/>
      <c r="CS63" s="151"/>
      <c r="CT63" s="151"/>
      <c r="CU63" s="151"/>
      <c r="CV63" s="151"/>
      <c r="CW63" s="151"/>
      <c r="CX63" s="151"/>
      <c r="CY63" s="151"/>
      <c r="CZ63" s="151"/>
      <c r="DA63" s="151"/>
      <c r="DB63" s="151"/>
      <c r="DC63" s="151"/>
      <c r="DD63" s="151"/>
      <c r="DE63" s="151"/>
      <c r="DF63" s="151"/>
      <c r="DG63" s="151"/>
      <c r="DH63" s="151"/>
      <c r="DI63" s="151"/>
      <c r="DJ63" s="151"/>
      <c r="DK63" s="151"/>
      <c r="DL63" s="151"/>
      <c r="DM63" s="151"/>
      <c r="DN63" s="151"/>
      <c r="DO63" s="151"/>
      <c r="DP63" s="151"/>
      <c r="DQ63" s="151"/>
      <c r="DR63" s="151"/>
      <c r="DS63" s="151"/>
      <c r="DT63" s="151"/>
      <c r="DU63" s="151"/>
      <c r="DV63" s="151"/>
      <c r="DW63" s="151"/>
      <c r="DX63" s="151"/>
      <c r="DY63" s="151"/>
      <c r="DZ63" s="151"/>
      <c r="EA63" s="151"/>
      <c r="EB63" s="151"/>
      <c r="EC63" s="151"/>
      <c r="ED63" s="151"/>
      <c r="EE63" s="151"/>
      <c r="EF63" s="151"/>
      <c r="EG63" s="151"/>
      <c r="EH63" s="151"/>
      <c r="EI63" s="151"/>
      <c r="EJ63" s="151"/>
      <c r="EK63" s="151"/>
      <c r="EL63" s="151"/>
      <c r="EM63" s="151"/>
      <c r="EN63" s="151"/>
      <c r="EO63" s="151"/>
      <c r="EP63" s="151"/>
      <c r="EQ63" s="151"/>
      <c r="ER63" s="151"/>
      <c r="ES63" s="151"/>
      <c r="ET63" s="151"/>
      <c r="EU63" s="151"/>
      <c r="EV63" s="151"/>
      <c r="EW63" s="151"/>
      <c r="EX63" s="151"/>
      <c r="EY63" s="151"/>
      <c r="EZ63" s="151"/>
      <c r="FA63" s="151"/>
      <c r="FB63" s="151"/>
      <c r="FC63" s="151"/>
      <c r="FD63" s="151"/>
      <c r="FE63" s="151"/>
      <c r="FF63" s="151"/>
      <c r="FG63" s="151"/>
      <c r="FH63" s="151"/>
      <c r="FI63" s="151"/>
      <c r="FJ63" s="151"/>
      <c r="FK63" s="151"/>
      <c r="FL63" s="151"/>
      <c r="FM63" s="151"/>
      <c r="FN63" s="151"/>
      <c r="FO63" s="151"/>
      <c r="FP63" s="151"/>
      <c r="FQ63" s="151"/>
      <c r="FR63" s="151"/>
      <c r="FS63" s="151"/>
      <c r="FT63" s="151"/>
      <c r="FU63" s="151"/>
      <c r="FV63" s="151"/>
      <c r="FW63" s="151"/>
      <c r="FX63" s="151"/>
      <c r="FY63" s="151"/>
      <c r="FZ63" s="151"/>
      <c r="GA63" s="151"/>
      <c r="GB63" s="151"/>
      <c r="GC63" s="151"/>
      <c r="GD63" s="151"/>
      <c r="GE63" s="151"/>
      <c r="GF63" s="151"/>
      <c r="GG63" s="151"/>
      <c r="GH63" s="151"/>
      <c r="GI63" s="151"/>
      <c r="GJ63" s="151"/>
      <c r="GK63" s="151"/>
      <c r="GL63" s="151"/>
      <c r="GM63" s="151"/>
      <c r="GN63" s="151"/>
      <c r="GO63" s="151"/>
      <c r="GP63" s="151"/>
      <c r="GQ63" s="151"/>
      <c r="GR63" s="151"/>
      <c r="GS63" s="151"/>
      <c r="GT63" s="151"/>
      <c r="GU63" s="151"/>
      <c r="GV63" s="151"/>
      <c r="GW63" s="151"/>
      <c r="GX63" s="151"/>
      <c r="GY63" s="151"/>
      <c r="GZ63" s="151"/>
      <c r="HA63" s="151"/>
      <c r="HB63" s="151"/>
      <c r="HC63" s="151"/>
      <c r="HD63" s="151"/>
      <c r="HE63" s="151"/>
      <c r="HF63" s="151"/>
      <c r="HG63" s="151"/>
      <c r="HH63" s="151"/>
      <c r="HI63" s="151"/>
      <c r="HJ63" s="151"/>
      <c r="HK63" s="151"/>
      <c r="HL63" s="151"/>
      <c r="HM63" s="151"/>
      <c r="HN63" s="151"/>
      <c r="HO63" s="151"/>
      <c r="HP63" s="151"/>
      <c r="HQ63" s="151"/>
      <c r="HR63" s="151"/>
      <c r="HS63" s="151"/>
      <c r="HT63" s="151"/>
      <c r="HU63" s="151"/>
      <c r="HV63" s="151"/>
      <c r="HW63" s="151"/>
      <c r="HX63" s="151"/>
      <c r="HY63" s="151"/>
      <c r="HZ63" s="151"/>
      <c r="IA63" s="151"/>
      <c r="IB63" s="151"/>
      <c r="IC63" s="151"/>
      <c r="ID63" s="151"/>
      <c r="IE63" s="151"/>
      <c r="IF63" s="151"/>
      <c r="IG63" s="151"/>
      <c r="IH63" s="151"/>
      <c r="II63" s="151"/>
      <c r="IJ63" s="151"/>
      <c r="IK63" s="151"/>
      <c r="IL63" s="151"/>
      <c r="IM63" s="151"/>
      <c r="IN63" s="151"/>
      <c r="IO63" s="151"/>
      <c r="IP63" s="151"/>
      <c r="IQ63" s="151"/>
      <c r="IR63" s="151"/>
      <c r="IS63" s="151"/>
      <c r="IT63" s="151"/>
      <c r="IU63" s="151"/>
      <c r="IV63" s="151"/>
      <c r="IW63" s="151"/>
      <c r="IX63" s="151"/>
      <c r="IY63" s="151"/>
      <c r="IZ63" s="151"/>
      <c r="JA63" s="151"/>
      <c r="JB63" s="151"/>
      <c r="JC63" s="151"/>
      <c r="JD63" s="151"/>
      <c r="JE63" s="151"/>
      <c r="JF63" s="151"/>
      <c r="JG63" s="151"/>
      <c r="JH63" s="151"/>
      <c r="JI63" s="151"/>
      <c r="JJ63" s="151"/>
    </row>
    <row r="64" spans="1:270" ht="16.5" customHeight="1" x14ac:dyDescent="0.25">
      <c r="A64" s="448">
        <v>3214</v>
      </c>
      <c r="B64" s="449"/>
      <c r="C64" s="450"/>
      <c r="D64" s="46" t="s">
        <v>50</v>
      </c>
      <c r="E64" s="398"/>
      <c r="F64" s="252"/>
      <c r="G64" s="252"/>
      <c r="H64" s="252"/>
      <c r="I64" s="12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  <c r="BI64" s="151"/>
      <c r="BJ64" s="151"/>
      <c r="BK64" s="151"/>
      <c r="BL64" s="151"/>
      <c r="BM64" s="151"/>
      <c r="BN64" s="151"/>
      <c r="BO64" s="151"/>
      <c r="BP64" s="151"/>
      <c r="BQ64" s="151"/>
      <c r="BR64" s="151"/>
      <c r="BS64" s="151"/>
      <c r="BT64" s="151"/>
      <c r="BU64" s="151"/>
      <c r="BV64" s="151"/>
      <c r="BW64" s="151"/>
      <c r="BX64" s="151"/>
      <c r="BY64" s="151"/>
      <c r="BZ64" s="151"/>
      <c r="CA64" s="151"/>
      <c r="CB64" s="151"/>
      <c r="CC64" s="151"/>
      <c r="CD64" s="151"/>
      <c r="CE64" s="151"/>
      <c r="CF64" s="151"/>
      <c r="CG64" s="151"/>
      <c r="CH64" s="151"/>
      <c r="CI64" s="151"/>
      <c r="CJ64" s="151"/>
      <c r="CK64" s="151"/>
      <c r="CL64" s="151"/>
      <c r="CM64" s="151"/>
      <c r="CN64" s="151"/>
      <c r="CO64" s="151"/>
      <c r="CP64" s="151"/>
      <c r="CQ64" s="151"/>
      <c r="CR64" s="151"/>
      <c r="CS64" s="151"/>
      <c r="CT64" s="151"/>
      <c r="CU64" s="151"/>
      <c r="CV64" s="151"/>
      <c r="CW64" s="151"/>
      <c r="CX64" s="151"/>
      <c r="CY64" s="151"/>
      <c r="CZ64" s="151"/>
      <c r="DA64" s="151"/>
      <c r="DB64" s="151"/>
      <c r="DC64" s="151"/>
      <c r="DD64" s="151"/>
      <c r="DE64" s="151"/>
      <c r="DF64" s="151"/>
      <c r="DG64" s="151"/>
      <c r="DH64" s="151"/>
      <c r="DI64" s="151"/>
      <c r="DJ64" s="151"/>
      <c r="DK64" s="151"/>
      <c r="DL64" s="151"/>
      <c r="DM64" s="151"/>
      <c r="DN64" s="151"/>
      <c r="DO64" s="151"/>
      <c r="DP64" s="151"/>
      <c r="DQ64" s="151"/>
      <c r="DR64" s="151"/>
      <c r="DS64" s="151"/>
      <c r="DT64" s="151"/>
      <c r="DU64" s="151"/>
      <c r="DV64" s="151"/>
      <c r="DW64" s="151"/>
      <c r="DX64" s="151"/>
      <c r="DY64" s="151"/>
      <c r="DZ64" s="151"/>
      <c r="EA64" s="151"/>
      <c r="EB64" s="151"/>
      <c r="EC64" s="151"/>
      <c r="ED64" s="151"/>
      <c r="EE64" s="151"/>
      <c r="EF64" s="151"/>
      <c r="EG64" s="151"/>
      <c r="EH64" s="151"/>
      <c r="EI64" s="151"/>
      <c r="EJ64" s="151"/>
      <c r="EK64" s="151"/>
      <c r="EL64" s="151"/>
      <c r="EM64" s="151"/>
      <c r="EN64" s="151"/>
      <c r="EO64" s="151"/>
      <c r="EP64" s="151"/>
      <c r="EQ64" s="151"/>
      <c r="ER64" s="151"/>
      <c r="ES64" s="151"/>
      <c r="ET64" s="151"/>
      <c r="EU64" s="151"/>
      <c r="EV64" s="151"/>
      <c r="EW64" s="151"/>
      <c r="EX64" s="151"/>
      <c r="EY64" s="151"/>
      <c r="EZ64" s="151"/>
      <c r="FA64" s="151"/>
      <c r="FB64" s="151"/>
      <c r="FC64" s="151"/>
      <c r="FD64" s="151"/>
      <c r="FE64" s="151"/>
      <c r="FF64" s="151"/>
      <c r="FG64" s="151"/>
      <c r="FH64" s="151"/>
      <c r="FI64" s="151"/>
      <c r="FJ64" s="151"/>
      <c r="FK64" s="151"/>
      <c r="FL64" s="151"/>
      <c r="FM64" s="151"/>
      <c r="FN64" s="151"/>
      <c r="FO64" s="151"/>
      <c r="FP64" s="151"/>
      <c r="FQ64" s="151"/>
      <c r="FR64" s="151"/>
      <c r="FS64" s="151"/>
      <c r="FT64" s="151"/>
      <c r="FU64" s="151"/>
      <c r="FV64" s="151"/>
      <c r="FW64" s="151"/>
      <c r="FX64" s="151"/>
      <c r="FY64" s="151"/>
      <c r="FZ64" s="151"/>
      <c r="GA64" s="151"/>
      <c r="GB64" s="151"/>
      <c r="GC64" s="151"/>
      <c r="GD64" s="151"/>
      <c r="GE64" s="151"/>
      <c r="GF64" s="151"/>
      <c r="GG64" s="151"/>
      <c r="GH64" s="151"/>
      <c r="GI64" s="151"/>
      <c r="GJ64" s="151"/>
      <c r="GK64" s="151"/>
      <c r="GL64" s="151"/>
      <c r="GM64" s="151"/>
      <c r="GN64" s="151"/>
      <c r="GO64" s="151"/>
      <c r="GP64" s="151"/>
      <c r="GQ64" s="151"/>
      <c r="GR64" s="151"/>
      <c r="GS64" s="151"/>
      <c r="GT64" s="151"/>
      <c r="GU64" s="151"/>
      <c r="GV64" s="151"/>
      <c r="GW64" s="151"/>
      <c r="GX64" s="151"/>
      <c r="GY64" s="151"/>
      <c r="GZ64" s="151"/>
      <c r="HA64" s="151"/>
      <c r="HB64" s="151"/>
      <c r="HC64" s="151"/>
      <c r="HD64" s="151"/>
      <c r="HE64" s="151"/>
      <c r="HF64" s="151"/>
      <c r="HG64" s="151"/>
      <c r="HH64" s="151"/>
      <c r="HI64" s="151"/>
      <c r="HJ64" s="151"/>
      <c r="HK64" s="151"/>
      <c r="HL64" s="151"/>
      <c r="HM64" s="151"/>
      <c r="HN64" s="151"/>
      <c r="HO64" s="151"/>
      <c r="HP64" s="151"/>
      <c r="HQ64" s="151"/>
      <c r="HR64" s="151"/>
      <c r="HS64" s="151"/>
      <c r="HT64" s="151"/>
      <c r="HU64" s="151"/>
      <c r="HV64" s="151"/>
      <c r="HW64" s="151"/>
      <c r="HX64" s="151"/>
      <c r="HY64" s="151"/>
      <c r="HZ64" s="151"/>
      <c r="IA64" s="151"/>
      <c r="IB64" s="151"/>
      <c r="IC64" s="151"/>
      <c r="ID64" s="151"/>
      <c r="IE64" s="151"/>
      <c r="IF64" s="151"/>
      <c r="IG64" s="151"/>
      <c r="IH64" s="151"/>
      <c r="II64" s="151"/>
      <c r="IJ64" s="151"/>
      <c r="IK64" s="151"/>
      <c r="IL64" s="151"/>
      <c r="IM64" s="151"/>
      <c r="IN64" s="151"/>
      <c r="IO64" s="151"/>
      <c r="IP64" s="151"/>
      <c r="IQ64" s="151"/>
      <c r="IR64" s="151"/>
      <c r="IS64" s="151"/>
      <c r="IT64" s="151"/>
      <c r="IU64" s="151"/>
      <c r="IV64" s="151"/>
      <c r="IW64" s="151"/>
      <c r="IX64" s="151"/>
      <c r="IY64" s="151"/>
      <c r="IZ64" s="151"/>
      <c r="JA64" s="151"/>
      <c r="JB64" s="151"/>
      <c r="JC64" s="151"/>
      <c r="JD64" s="151"/>
      <c r="JE64" s="151"/>
      <c r="JF64" s="151"/>
      <c r="JG64" s="151"/>
      <c r="JH64" s="151"/>
      <c r="JI64" s="151"/>
      <c r="JJ64" s="151"/>
    </row>
    <row r="65" spans="1:270" s="118" customFormat="1" x14ac:dyDescent="0.25">
      <c r="A65" s="124"/>
      <c r="B65" s="125">
        <v>322</v>
      </c>
      <c r="C65" s="126"/>
      <c r="D65" s="114" t="s">
        <v>51</v>
      </c>
      <c r="E65" s="280">
        <f>SUM(E66:E68)</f>
        <v>0</v>
      </c>
      <c r="F65" s="256">
        <v>0</v>
      </c>
      <c r="G65" s="256">
        <v>0</v>
      </c>
      <c r="H65" s="255"/>
      <c r="I65" s="145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  <c r="BI65" s="151"/>
      <c r="BJ65" s="151"/>
      <c r="BK65" s="151"/>
      <c r="BL65" s="151"/>
      <c r="BM65" s="151"/>
      <c r="BN65" s="151"/>
      <c r="BO65" s="151"/>
      <c r="BP65" s="151"/>
      <c r="BQ65" s="151"/>
      <c r="BR65" s="151"/>
      <c r="BS65" s="151"/>
      <c r="BT65" s="151"/>
      <c r="BU65" s="151"/>
      <c r="BV65" s="151"/>
      <c r="BW65" s="151"/>
      <c r="BX65" s="151"/>
      <c r="BY65" s="151"/>
      <c r="BZ65" s="151"/>
      <c r="CA65" s="151"/>
      <c r="CB65" s="151"/>
      <c r="CC65" s="151"/>
      <c r="CD65" s="151"/>
      <c r="CE65" s="151"/>
      <c r="CF65" s="151"/>
      <c r="CG65" s="151"/>
      <c r="CH65" s="151"/>
      <c r="CI65" s="151"/>
      <c r="CJ65" s="151"/>
      <c r="CK65" s="151"/>
      <c r="CL65" s="151"/>
      <c r="CM65" s="151"/>
      <c r="CN65" s="151"/>
      <c r="CO65" s="151"/>
      <c r="CP65" s="151"/>
      <c r="CQ65" s="151"/>
      <c r="CR65" s="151"/>
      <c r="CS65" s="151"/>
      <c r="CT65" s="151"/>
      <c r="CU65" s="151"/>
      <c r="CV65" s="151"/>
      <c r="CW65" s="151"/>
      <c r="CX65" s="151"/>
      <c r="CY65" s="151"/>
      <c r="CZ65" s="151"/>
      <c r="DA65" s="151"/>
      <c r="DB65" s="151"/>
      <c r="DC65" s="151"/>
      <c r="DD65" s="151"/>
      <c r="DE65" s="151"/>
      <c r="DF65" s="151"/>
      <c r="DG65" s="151"/>
      <c r="DH65" s="151"/>
      <c r="DI65" s="151"/>
      <c r="DJ65" s="151"/>
      <c r="DK65" s="151"/>
      <c r="DL65" s="151"/>
      <c r="DM65" s="151"/>
      <c r="DN65" s="151"/>
      <c r="DO65" s="151"/>
      <c r="DP65" s="151"/>
      <c r="DQ65" s="151"/>
      <c r="DR65" s="151"/>
      <c r="DS65" s="151"/>
      <c r="DT65" s="151"/>
      <c r="DU65" s="151"/>
      <c r="DV65" s="151"/>
      <c r="DW65" s="151"/>
      <c r="DX65" s="151"/>
      <c r="DY65" s="151"/>
      <c r="DZ65" s="151"/>
      <c r="EA65" s="151"/>
      <c r="EB65" s="151"/>
      <c r="EC65" s="151"/>
      <c r="ED65" s="151"/>
      <c r="EE65" s="151"/>
      <c r="EF65" s="151"/>
      <c r="EG65" s="151"/>
      <c r="EH65" s="151"/>
      <c r="EI65" s="151"/>
      <c r="EJ65" s="151"/>
      <c r="EK65" s="151"/>
      <c r="EL65" s="151"/>
      <c r="EM65" s="151"/>
      <c r="EN65" s="151"/>
      <c r="EO65" s="151"/>
      <c r="EP65" s="151"/>
      <c r="EQ65" s="151"/>
      <c r="ER65" s="151"/>
      <c r="ES65" s="151"/>
      <c r="ET65" s="151"/>
      <c r="EU65" s="151"/>
      <c r="EV65" s="151"/>
      <c r="EW65" s="151"/>
      <c r="EX65" s="151"/>
      <c r="EY65" s="151"/>
      <c r="EZ65" s="151"/>
      <c r="FA65" s="151"/>
      <c r="FB65" s="151"/>
      <c r="FC65" s="151"/>
      <c r="FD65" s="151"/>
      <c r="FE65" s="151"/>
      <c r="FF65" s="151"/>
      <c r="FG65" s="151"/>
      <c r="FH65" s="151"/>
      <c r="FI65" s="151"/>
      <c r="FJ65" s="151"/>
      <c r="FK65" s="151"/>
      <c r="FL65" s="151"/>
      <c r="FM65" s="151"/>
      <c r="FN65" s="151"/>
      <c r="FO65" s="151"/>
      <c r="FP65" s="151"/>
      <c r="FQ65" s="151"/>
      <c r="FR65" s="151"/>
      <c r="FS65" s="151"/>
      <c r="FT65" s="151"/>
      <c r="FU65" s="151"/>
      <c r="FV65" s="151"/>
      <c r="FW65" s="151"/>
      <c r="FX65" s="151"/>
      <c r="FY65" s="151"/>
      <c r="FZ65" s="151"/>
      <c r="GA65" s="151"/>
      <c r="GB65" s="151"/>
      <c r="GC65" s="151"/>
      <c r="GD65" s="151"/>
      <c r="GE65" s="151"/>
      <c r="GF65" s="151"/>
      <c r="GG65" s="151"/>
      <c r="GH65" s="151"/>
      <c r="GI65" s="151"/>
      <c r="GJ65" s="151"/>
      <c r="GK65" s="151"/>
      <c r="GL65" s="151"/>
      <c r="GM65" s="151"/>
      <c r="GN65" s="151"/>
      <c r="GO65" s="151"/>
      <c r="GP65" s="151"/>
      <c r="GQ65" s="151"/>
      <c r="GR65" s="151"/>
      <c r="GS65" s="151"/>
      <c r="GT65" s="151"/>
      <c r="GU65" s="151"/>
      <c r="GV65" s="151"/>
      <c r="GW65" s="151"/>
      <c r="GX65" s="151"/>
      <c r="GY65" s="151"/>
      <c r="GZ65" s="151"/>
      <c r="HA65" s="151"/>
      <c r="HB65" s="151"/>
      <c r="HC65" s="151"/>
      <c r="HD65" s="151"/>
      <c r="HE65" s="151"/>
      <c r="HF65" s="151"/>
      <c r="HG65" s="151"/>
      <c r="HH65" s="151"/>
      <c r="HI65" s="151"/>
      <c r="HJ65" s="151"/>
      <c r="HK65" s="151"/>
      <c r="HL65" s="151"/>
      <c r="HM65" s="151"/>
      <c r="HN65" s="151"/>
      <c r="HO65" s="151"/>
      <c r="HP65" s="151"/>
      <c r="HQ65" s="151"/>
      <c r="HR65" s="151"/>
      <c r="HS65" s="151"/>
      <c r="HT65" s="151"/>
      <c r="HU65" s="151"/>
      <c r="HV65" s="151"/>
      <c r="HW65" s="151"/>
      <c r="HX65" s="151"/>
      <c r="HY65" s="151"/>
      <c r="HZ65" s="151"/>
      <c r="IA65" s="151"/>
      <c r="IB65" s="151"/>
      <c r="IC65" s="151"/>
      <c r="ID65" s="151"/>
      <c r="IE65" s="151"/>
      <c r="IF65" s="151"/>
      <c r="IG65" s="151"/>
      <c r="IH65" s="151"/>
      <c r="II65" s="151"/>
      <c r="IJ65" s="151"/>
      <c r="IK65" s="151"/>
      <c r="IL65" s="151"/>
      <c r="IM65" s="151"/>
      <c r="IN65" s="151"/>
      <c r="IO65" s="151"/>
      <c r="IP65" s="151"/>
      <c r="IQ65" s="151"/>
      <c r="IR65" s="151"/>
      <c r="IS65" s="151"/>
      <c r="IT65" s="151"/>
      <c r="IU65" s="151"/>
      <c r="IV65" s="151"/>
      <c r="IW65" s="151"/>
      <c r="IX65" s="151"/>
      <c r="IY65" s="151"/>
      <c r="IZ65" s="151"/>
      <c r="JA65" s="151"/>
      <c r="JB65" s="151"/>
      <c r="JC65" s="151"/>
      <c r="JD65" s="151"/>
      <c r="JE65" s="151"/>
      <c r="JF65" s="151"/>
      <c r="JG65" s="151"/>
      <c r="JH65" s="151"/>
      <c r="JI65" s="151"/>
      <c r="JJ65" s="151"/>
    </row>
    <row r="66" spans="1:270" ht="12.75" customHeight="1" x14ac:dyDescent="0.25">
      <c r="A66" s="47"/>
      <c r="B66" s="53">
        <v>3221</v>
      </c>
      <c r="C66" s="48"/>
      <c r="D66" s="46" t="s">
        <v>83</v>
      </c>
      <c r="E66" s="398"/>
      <c r="F66" s="252"/>
      <c r="G66" s="252"/>
      <c r="H66" s="252"/>
      <c r="I66" s="12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  <c r="BI66" s="151"/>
      <c r="BJ66" s="151"/>
      <c r="BK66" s="151"/>
      <c r="BL66" s="151"/>
      <c r="BM66" s="151"/>
      <c r="BN66" s="151"/>
      <c r="BO66" s="151"/>
      <c r="BP66" s="151"/>
      <c r="BQ66" s="151"/>
      <c r="BR66" s="151"/>
      <c r="BS66" s="151"/>
      <c r="BT66" s="151"/>
      <c r="BU66" s="151"/>
      <c r="BV66" s="151"/>
      <c r="BW66" s="151"/>
      <c r="BX66" s="151"/>
      <c r="BY66" s="151"/>
      <c r="BZ66" s="151"/>
      <c r="CA66" s="151"/>
      <c r="CB66" s="151"/>
      <c r="CC66" s="151"/>
      <c r="CD66" s="151"/>
      <c r="CE66" s="151"/>
      <c r="CF66" s="151"/>
      <c r="CG66" s="151"/>
      <c r="CH66" s="151"/>
      <c r="CI66" s="151"/>
      <c r="CJ66" s="151"/>
      <c r="CK66" s="151"/>
      <c r="CL66" s="151"/>
      <c r="CM66" s="151"/>
      <c r="CN66" s="151"/>
      <c r="CO66" s="151"/>
      <c r="CP66" s="151"/>
      <c r="CQ66" s="151"/>
      <c r="CR66" s="151"/>
      <c r="CS66" s="151"/>
      <c r="CT66" s="151"/>
      <c r="CU66" s="151"/>
      <c r="CV66" s="151"/>
      <c r="CW66" s="151"/>
      <c r="CX66" s="151"/>
      <c r="CY66" s="151"/>
      <c r="CZ66" s="151"/>
      <c r="DA66" s="151"/>
      <c r="DB66" s="151"/>
      <c r="DC66" s="151"/>
      <c r="DD66" s="151"/>
      <c r="DE66" s="151"/>
      <c r="DF66" s="151"/>
      <c r="DG66" s="151"/>
      <c r="DH66" s="151"/>
      <c r="DI66" s="151"/>
      <c r="DJ66" s="151"/>
      <c r="DK66" s="151"/>
      <c r="DL66" s="151"/>
      <c r="DM66" s="151"/>
      <c r="DN66" s="151"/>
      <c r="DO66" s="151"/>
      <c r="DP66" s="151"/>
      <c r="DQ66" s="151"/>
      <c r="DR66" s="151"/>
      <c r="DS66" s="151"/>
      <c r="DT66" s="151"/>
      <c r="DU66" s="151"/>
      <c r="DV66" s="151"/>
      <c r="DW66" s="151"/>
      <c r="DX66" s="151"/>
      <c r="DY66" s="151"/>
      <c r="DZ66" s="151"/>
      <c r="EA66" s="151"/>
      <c r="EB66" s="151"/>
      <c r="EC66" s="151"/>
      <c r="ED66" s="151"/>
      <c r="EE66" s="151"/>
      <c r="EF66" s="151"/>
      <c r="EG66" s="151"/>
      <c r="EH66" s="151"/>
      <c r="EI66" s="151"/>
      <c r="EJ66" s="151"/>
      <c r="EK66" s="151"/>
      <c r="EL66" s="151"/>
      <c r="EM66" s="151"/>
      <c r="EN66" s="151"/>
      <c r="EO66" s="151"/>
      <c r="EP66" s="151"/>
      <c r="EQ66" s="151"/>
      <c r="ER66" s="151"/>
      <c r="ES66" s="151"/>
      <c r="ET66" s="151"/>
      <c r="EU66" s="151"/>
      <c r="EV66" s="151"/>
      <c r="EW66" s="151"/>
      <c r="EX66" s="151"/>
      <c r="EY66" s="151"/>
      <c r="EZ66" s="151"/>
      <c r="FA66" s="151"/>
      <c r="FB66" s="151"/>
      <c r="FC66" s="151"/>
      <c r="FD66" s="151"/>
      <c r="FE66" s="151"/>
      <c r="FF66" s="151"/>
      <c r="FG66" s="151"/>
      <c r="FH66" s="151"/>
      <c r="FI66" s="151"/>
      <c r="FJ66" s="151"/>
      <c r="FK66" s="151"/>
      <c r="FL66" s="151"/>
      <c r="FM66" s="151"/>
      <c r="FN66" s="151"/>
      <c r="FO66" s="151"/>
      <c r="FP66" s="151"/>
      <c r="FQ66" s="151"/>
      <c r="FR66" s="151"/>
      <c r="FS66" s="151"/>
      <c r="FT66" s="151"/>
      <c r="FU66" s="151"/>
      <c r="FV66" s="151"/>
      <c r="FW66" s="151"/>
      <c r="FX66" s="151"/>
      <c r="FY66" s="151"/>
      <c r="FZ66" s="151"/>
      <c r="GA66" s="151"/>
      <c r="GB66" s="151"/>
      <c r="GC66" s="151"/>
      <c r="GD66" s="151"/>
      <c r="GE66" s="151"/>
      <c r="GF66" s="151"/>
      <c r="GG66" s="151"/>
      <c r="GH66" s="151"/>
      <c r="GI66" s="151"/>
      <c r="GJ66" s="151"/>
      <c r="GK66" s="151"/>
      <c r="GL66" s="151"/>
      <c r="GM66" s="151"/>
      <c r="GN66" s="151"/>
      <c r="GO66" s="151"/>
      <c r="GP66" s="151"/>
      <c r="GQ66" s="151"/>
      <c r="GR66" s="151"/>
      <c r="GS66" s="151"/>
      <c r="GT66" s="151"/>
      <c r="GU66" s="151"/>
      <c r="GV66" s="151"/>
      <c r="GW66" s="151"/>
      <c r="GX66" s="151"/>
      <c r="GY66" s="151"/>
      <c r="GZ66" s="151"/>
      <c r="HA66" s="151"/>
      <c r="HB66" s="151"/>
      <c r="HC66" s="151"/>
      <c r="HD66" s="151"/>
      <c r="HE66" s="151"/>
      <c r="HF66" s="151"/>
      <c r="HG66" s="151"/>
      <c r="HH66" s="151"/>
      <c r="HI66" s="151"/>
      <c r="HJ66" s="151"/>
      <c r="HK66" s="151"/>
      <c r="HL66" s="151"/>
      <c r="HM66" s="151"/>
      <c r="HN66" s="151"/>
      <c r="HO66" s="151"/>
      <c r="HP66" s="151"/>
      <c r="HQ66" s="151"/>
      <c r="HR66" s="151"/>
      <c r="HS66" s="151"/>
      <c r="HT66" s="151"/>
      <c r="HU66" s="151"/>
      <c r="HV66" s="151"/>
      <c r="HW66" s="151"/>
      <c r="HX66" s="151"/>
      <c r="HY66" s="151"/>
      <c r="HZ66" s="151"/>
      <c r="IA66" s="151"/>
      <c r="IB66" s="151"/>
      <c r="IC66" s="151"/>
      <c r="ID66" s="151"/>
      <c r="IE66" s="151"/>
      <c r="IF66" s="151"/>
      <c r="IG66" s="151"/>
      <c r="IH66" s="151"/>
      <c r="II66" s="151"/>
      <c r="IJ66" s="151"/>
      <c r="IK66" s="151"/>
      <c r="IL66" s="151"/>
      <c r="IM66" s="151"/>
      <c r="IN66" s="151"/>
      <c r="IO66" s="151"/>
      <c r="IP66" s="151"/>
      <c r="IQ66" s="151"/>
      <c r="IR66" s="151"/>
      <c r="IS66" s="151"/>
      <c r="IT66" s="151"/>
      <c r="IU66" s="151"/>
      <c r="IV66" s="151"/>
      <c r="IW66" s="151"/>
      <c r="IX66" s="151"/>
      <c r="IY66" s="151"/>
      <c r="IZ66" s="151"/>
      <c r="JA66" s="151"/>
      <c r="JB66" s="151"/>
      <c r="JC66" s="151"/>
      <c r="JD66" s="151"/>
      <c r="JE66" s="151"/>
      <c r="JF66" s="151"/>
      <c r="JG66" s="151"/>
      <c r="JH66" s="151"/>
      <c r="JI66" s="151"/>
      <c r="JJ66" s="151"/>
    </row>
    <row r="67" spans="1:270" x14ac:dyDescent="0.25">
      <c r="A67" s="47"/>
      <c r="B67" s="53">
        <v>3222</v>
      </c>
      <c r="C67" s="48"/>
      <c r="D67" s="46" t="s">
        <v>84</v>
      </c>
      <c r="E67" s="398"/>
      <c r="F67" s="252"/>
      <c r="G67" s="252"/>
      <c r="H67" s="252"/>
      <c r="I67" s="12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  <c r="BI67" s="151"/>
      <c r="BJ67" s="151"/>
      <c r="BK67" s="151"/>
      <c r="BL67" s="151"/>
      <c r="BM67" s="151"/>
      <c r="BN67" s="151"/>
      <c r="BO67" s="151"/>
      <c r="BP67" s="151"/>
      <c r="BQ67" s="151"/>
      <c r="BR67" s="151"/>
      <c r="BS67" s="151"/>
      <c r="BT67" s="151"/>
      <c r="BU67" s="151"/>
      <c r="BV67" s="151"/>
      <c r="BW67" s="151"/>
      <c r="BX67" s="151"/>
      <c r="BY67" s="151"/>
      <c r="BZ67" s="151"/>
      <c r="CA67" s="151"/>
      <c r="CB67" s="151"/>
      <c r="CC67" s="151"/>
      <c r="CD67" s="151"/>
      <c r="CE67" s="151"/>
      <c r="CF67" s="151"/>
      <c r="CG67" s="151"/>
      <c r="CH67" s="151"/>
      <c r="CI67" s="151"/>
      <c r="CJ67" s="151"/>
      <c r="CK67" s="151"/>
      <c r="CL67" s="151"/>
      <c r="CM67" s="151"/>
      <c r="CN67" s="151"/>
      <c r="CO67" s="151"/>
      <c r="CP67" s="151"/>
      <c r="CQ67" s="151"/>
      <c r="CR67" s="151"/>
      <c r="CS67" s="151"/>
      <c r="CT67" s="151"/>
      <c r="CU67" s="151"/>
      <c r="CV67" s="151"/>
      <c r="CW67" s="151"/>
      <c r="CX67" s="151"/>
      <c r="CY67" s="151"/>
      <c r="CZ67" s="151"/>
      <c r="DA67" s="151"/>
      <c r="DB67" s="151"/>
      <c r="DC67" s="151"/>
      <c r="DD67" s="151"/>
      <c r="DE67" s="151"/>
      <c r="DF67" s="151"/>
      <c r="DG67" s="151"/>
      <c r="DH67" s="151"/>
      <c r="DI67" s="151"/>
      <c r="DJ67" s="151"/>
      <c r="DK67" s="151"/>
      <c r="DL67" s="151"/>
      <c r="DM67" s="151"/>
      <c r="DN67" s="151"/>
      <c r="DO67" s="151"/>
      <c r="DP67" s="151"/>
      <c r="DQ67" s="151"/>
      <c r="DR67" s="151"/>
      <c r="DS67" s="151"/>
      <c r="DT67" s="151"/>
      <c r="DU67" s="151"/>
      <c r="DV67" s="151"/>
      <c r="DW67" s="151"/>
      <c r="DX67" s="151"/>
      <c r="DY67" s="151"/>
      <c r="DZ67" s="151"/>
      <c r="EA67" s="151"/>
      <c r="EB67" s="151"/>
      <c r="EC67" s="151"/>
      <c r="ED67" s="151"/>
      <c r="EE67" s="151"/>
      <c r="EF67" s="151"/>
      <c r="EG67" s="151"/>
      <c r="EH67" s="151"/>
      <c r="EI67" s="151"/>
      <c r="EJ67" s="151"/>
      <c r="EK67" s="151"/>
      <c r="EL67" s="151"/>
      <c r="EM67" s="151"/>
      <c r="EN67" s="151"/>
      <c r="EO67" s="151"/>
      <c r="EP67" s="151"/>
      <c r="EQ67" s="151"/>
      <c r="ER67" s="151"/>
      <c r="ES67" s="151"/>
      <c r="ET67" s="151"/>
      <c r="EU67" s="151"/>
      <c r="EV67" s="151"/>
      <c r="EW67" s="151"/>
      <c r="EX67" s="151"/>
      <c r="EY67" s="151"/>
      <c r="EZ67" s="151"/>
      <c r="FA67" s="151"/>
      <c r="FB67" s="151"/>
      <c r="FC67" s="151"/>
      <c r="FD67" s="151"/>
      <c r="FE67" s="151"/>
      <c r="FF67" s="151"/>
      <c r="FG67" s="151"/>
      <c r="FH67" s="151"/>
      <c r="FI67" s="151"/>
      <c r="FJ67" s="151"/>
      <c r="FK67" s="151"/>
      <c r="FL67" s="151"/>
      <c r="FM67" s="151"/>
      <c r="FN67" s="151"/>
      <c r="FO67" s="151"/>
      <c r="FP67" s="151"/>
      <c r="FQ67" s="151"/>
      <c r="FR67" s="151"/>
      <c r="FS67" s="151"/>
      <c r="FT67" s="151"/>
      <c r="FU67" s="151"/>
      <c r="FV67" s="151"/>
      <c r="FW67" s="151"/>
      <c r="FX67" s="151"/>
      <c r="FY67" s="151"/>
      <c r="FZ67" s="151"/>
      <c r="GA67" s="151"/>
      <c r="GB67" s="151"/>
      <c r="GC67" s="151"/>
      <c r="GD67" s="151"/>
      <c r="GE67" s="151"/>
      <c r="GF67" s="151"/>
      <c r="GG67" s="151"/>
      <c r="GH67" s="151"/>
      <c r="GI67" s="151"/>
      <c r="GJ67" s="151"/>
      <c r="GK67" s="151"/>
      <c r="GL67" s="151"/>
      <c r="GM67" s="151"/>
      <c r="GN67" s="151"/>
      <c r="GO67" s="151"/>
      <c r="GP67" s="151"/>
      <c r="GQ67" s="151"/>
      <c r="GR67" s="151"/>
      <c r="GS67" s="151"/>
      <c r="GT67" s="151"/>
      <c r="GU67" s="151"/>
      <c r="GV67" s="151"/>
      <c r="GW67" s="151"/>
      <c r="GX67" s="151"/>
      <c r="GY67" s="151"/>
      <c r="GZ67" s="151"/>
      <c r="HA67" s="151"/>
      <c r="HB67" s="151"/>
      <c r="HC67" s="151"/>
      <c r="HD67" s="151"/>
      <c r="HE67" s="151"/>
      <c r="HF67" s="151"/>
      <c r="HG67" s="151"/>
      <c r="HH67" s="151"/>
      <c r="HI67" s="151"/>
      <c r="HJ67" s="151"/>
      <c r="HK67" s="151"/>
      <c r="HL67" s="151"/>
      <c r="HM67" s="151"/>
      <c r="HN67" s="151"/>
      <c r="HO67" s="151"/>
      <c r="HP67" s="151"/>
      <c r="HQ67" s="151"/>
      <c r="HR67" s="151"/>
      <c r="HS67" s="151"/>
      <c r="HT67" s="151"/>
      <c r="HU67" s="151"/>
      <c r="HV67" s="151"/>
      <c r="HW67" s="151"/>
      <c r="HX67" s="151"/>
      <c r="HY67" s="151"/>
      <c r="HZ67" s="151"/>
      <c r="IA67" s="151"/>
      <c r="IB67" s="151"/>
      <c r="IC67" s="151"/>
      <c r="ID67" s="151"/>
      <c r="IE67" s="151"/>
      <c r="IF67" s="151"/>
      <c r="IG67" s="151"/>
      <c r="IH67" s="151"/>
      <c r="II67" s="151"/>
      <c r="IJ67" s="151"/>
      <c r="IK67" s="151"/>
      <c r="IL67" s="151"/>
      <c r="IM67" s="151"/>
      <c r="IN67" s="151"/>
      <c r="IO67" s="151"/>
      <c r="IP67" s="151"/>
      <c r="IQ67" s="151"/>
      <c r="IR67" s="151"/>
      <c r="IS67" s="151"/>
      <c r="IT67" s="151"/>
      <c r="IU67" s="151"/>
      <c r="IV67" s="151"/>
      <c r="IW67" s="151"/>
      <c r="IX67" s="151"/>
      <c r="IY67" s="151"/>
      <c r="IZ67" s="151"/>
      <c r="JA67" s="151"/>
      <c r="JB67" s="151"/>
      <c r="JC67" s="151"/>
      <c r="JD67" s="151"/>
      <c r="JE67" s="151"/>
      <c r="JF67" s="151"/>
      <c r="JG67" s="151"/>
      <c r="JH67" s="151"/>
      <c r="JI67" s="151"/>
      <c r="JJ67" s="151"/>
    </row>
    <row r="68" spans="1:270" x14ac:dyDescent="0.25">
      <c r="A68" s="47"/>
      <c r="B68" s="53">
        <v>3225</v>
      </c>
      <c r="C68" s="48"/>
      <c r="D68" s="46" t="s">
        <v>85</v>
      </c>
      <c r="E68" s="398"/>
      <c r="F68" s="252"/>
      <c r="G68" s="252"/>
      <c r="H68" s="252"/>
      <c r="I68" s="12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  <c r="BI68" s="151"/>
      <c r="BJ68" s="151"/>
      <c r="BK68" s="151"/>
      <c r="BL68" s="151"/>
      <c r="BM68" s="151"/>
      <c r="BN68" s="151"/>
      <c r="BO68" s="151"/>
      <c r="BP68" s="151"/>
      <c r="BQ68" s="151"/>
      <c r="BR68" s="151"/>
      <c r="BS68" s="151"/>
      <c r="BT68" s="151"/>
      <c r="BU68" s="151"/>
      <c r="BV68" s="151"/>
      <c r="BW68" s="151"/>
      <c r="BX68" s="151"/>
      <c r="BY68" s="151"/>
      <c r="BZ68" s="151"/>
      <c r="CA68" s="151"/>
      <c r="CB68" s="151"/>
      <c r="CC68" s="151"/>
      <c r="CD68" s="151"/>
      <c r="CE68" s="151"/>
      <c r="CF68" s="151"/>
      <c r="CG68" s="151"/>
      <c r="CH68" s="151"/>
      <c r="CI68" s="151"/>
      <c r="CJ68" s="151"/>
      <c r="CK68" s="151"/>
      <c r="CL68" s="151"/>
      <c r="CM68" s="151"/>
      <c r="CN68" s="151"/>
      <c r="CO68" s="151"/>
      <c r="CP68" s="151"/>
      <c r="CQ68" s="151"/>
      <c r="CR68" s="151"/>
      <c r="CS68" s="151"/>
      <c r="CT68" s="151"/>
      <c r="CU68" s="151"/>
      <c r="CV68" s="151"/>
      <c r="CW68" s="151"/>
      <c r="CX68" s="151"/>
      <c r="CY68" s="151"/>
      <c r="CZ68" s="151"/>
      <c r="DA68" s="151"/>
      <c r="DB68" s="151"/>
      <c r="DC68" s="151"/>
      <c r="DD68" s="151"/>
      <c r="DE68" s="151"/>
      <c r="DF68" s="151"/>
      <c r="DG68" s="151"/>
      <c r="DH68" s="151"/>
      <c r="DI68" s="151"/>
      <c r="DJ68" s="151"/>
      <c r="DK68" s="151"/>
      <c r="DL68" s="151"/>
      <c r="DM68" s="151"/>
      <c r="DN68" s="151"/>
      <c r="DO68" s="151"/>
      <c r="DP68" s="151"/>
      <c r="DQ68" s="151"/>
      <c r="DR68" s="151"/>
      <c r="DS68" s="151"/>
      <c r="DT68" s="151"/>
      <c r="DU68" s="151"/>
      <c r="DV68" s="151"/>
      <c r="DW68" s="151"/>
      <c r="DX68" s="151"/>
      <c r="DY68" s="151"/>
      <c r="DZ68" s="151"/>
      <c r="EA68" s="151"/>
      <c r="EB68" s="151"/>
      <c r="EC68" s="151"/>
      <c r="ED68" s="151"/>
      <c r="EE68" s="151"/>
      <c r="EF68" s="151"/>
      <c r="EG68" s="151"/>
      <c r="EH68" s="151"/>
      <c r="EI68" s="151"/>
      <c r="EJ68" s="151"/>
      <c r="EK68" s="151"/>
      <c r="EL68" s="151"/>
      <c r="EM68" s="151"/>
      <c r="EN68" s="151"/>
      <c r="EO68" s="151"/>
      <c r="EP68" s="151"/>
      <c r="EQ68" s="151"/>
      <c r="ER68" s="151"/>
      <c r="ES68" s="151"/>
      <c r="ET68" s="151"/>
      <c r="EU68" s="151"/>
      <c r="EV68" s="151"/>
      <c r="EW68" s="151"/>
      <c r="EX68" s="151"/>
      <c r="EY68" s="151"/>
      <c r="EZ68" s="151"/>
      <c r="FA68" s="151"/>
      <c r="FB68" s="151"/>
      <c r="FC68" s="151"/>
      <c r="FD68" s="151"/>
      <c r="FE68" s="151"/>
      <c r="FF68" s="151"/>
      <c r="FG68" s="151"/>
      <c r="FH68" s="151"/>
      <c r="FI68" s="151"/>
      <c r="FJ68" s="151"/>
      <c r="FK68" s="151"/>
      <c r="FL68" s="151"/>
      <c r="FM68" s="151"/>
      <c r="FN68" s="151"/>
      <c r="FO68" s="151"/>
      <c r="FP68" s="151"/>
      <c r="FQ68" s="151"/>
      <c r="FR68" s="151"/>
      <c r="FS68" s="151"/>
      <c r="FT68" s="151"/>
      <c r="FU68" s="151"/>
      <c r="FV68" s="151"/>
      <c r="FW68" s="151"/>
      <c r="FX68" s="151"/>
      <c r="FY68" s="151"/>
      <c r="FZ68" s="151"/>
      <c r="GA68" s="151"/>
      <c r="GB68" s="151"/>
      <c r="GC68" s="151"/>
      <c r="GD68" s="151"/>
      <c r="GE68" s="151"/>
      <c r="GF68" s="151"/>
      <c r="GG68" s="151"/>
      <c r="GH68" s="151"/>
      <c r="GI68" s="151"/>
      <c r="GJ68" s="151"/>
      <c r="GK68" s="151"/>
      <c r="GL68" s="151"/>
      <c r="GM68" s="151"/>
      <c r="GN68" s="151"/>
      <c r="GO68" s="151"/>
      <c r="GP68" s="151"/>
      <c r="GQ68" s="151"/>
      <c r="GR68" s="151"/>
      <c r="GS68" s="151"/>
      <c r="GT68" s="151"/>
      <c r="GU68" s="151"/>
      <c r="GV68" s="151"/>
      <c r="GW68" s="151"/>
      <c r="GX68" s="151"/>
      <c r="GY68" s="151"/>
      <c r="GZ68" s="151"/>
      <c r="HA68" s="151"/>
      <c r="HB68" s="151"/>
      <c r="HC68" s="151"/>
      <c r="HD68" s="151"/>
      <c r="HE68" s="151"/>
      <c r="HF68" s="151"/>
      <c r="HG68" s="151"/>
      <c r="HH68" s="151"/>
      <c r="HI68" s="151"/>
      <c r="HJ68" s="151"/>
      <c r="HK68" s="151"/>
      <c r="HL68" s="151"/>
      <c r="HM68" s="151"/>
      <c r="HN68" s="151"/>
      <c r="HO68" s="151"/>
      <c r="HP68" s="151"/>
      <c r="HQ68" s="151"/>
      <c r="HR68" s="151"/>
      <c r="HS68" s="151"/>
      <c r="HT68" s="151"/>
      <c r="HU68" s="151"/>
      <c r="HV68" s="151"/>
      <c r="HW68" s="151"/>
      <c r="HX68" s="151"/>
      <c r="HY68" s="151"/>
      <c r="HZ68" s="151"/>
      <c r="IA68" s="151"/>
      <c r="IB68" s="151"/>
      <c r="IC68" s="151"/>
      <c r="ID68" s="151"/>
      <c r="IE68" s="151"/>
      <c r="IF68" s="151"/>
      <c r="IG68" s="151"/>
      <c r="IH68" s="151"/>
      <c r="II68" s="151"/>
      <c r="IJ68" s="151"/>
      <c r="IK68" s="151"/>
      <c r="IL68" s="151"/>
      <c r="IM68" s="151"/>
      <c r="IN68" s="151"/>
      <c r="IO68" s="151"/>
      <c r="IP68" s="151"/>
      <c r="IQ68" s="151"/>
      <c r="IR68" s="151"/>
      <c r="IS68" s="151"/>
      <c r="IT68" s="151"/>
      <c r="IU68" s="151"/>
      <c r="IV68" s="151"/>
      <c r="IW68" s="151"/>
      <c r="IX68" s="151"/>
      <c r="IY68" s="151"/>
      <c r="IZ68" s="151"/>
      <c r="JA68" s="151"/>
      <c r="JB68" s="151"/>
      <c r="JC68" s="151"/>
      <c r="JD68" s="151"/>
      <c r="JE68" s="151"/>
      <c r="JF68" s="151"/>
      <c r="JG68" s="151"/>
      <c r="JH68" s="151"/>
      <c r="JI68" s="151"/>
      <c r="JJ68" s="151"/>
    </row>
    <row r="69" spans="1:270" s="118" customFormat="1" x14ac:dyDescent="0.25">
      <c r="A69" s="124"/>
      <c r="B69" s="132">
        <v>323</v>
      </c>
      <c r="C69" s="126"/>
      <c r="D69" s="131" t="s">
        <v>56</v>
      </c>
      <c r="E69" s="280"/>
      <c r="F69" s="256">
        <v>0</v>
      </c>
      <c r="G69" s="256">
        <v>0</v>
      </c>
      <c r="H69" s="255"/>
      <c r="I69" s="145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  <c r="BI69" s="151"/>
      <c r="BJ69" s="151"/>
      <c r="BK69" s="151"/>
      <c r="BL69" s="151"/>
      <c r="BM69" s="151"/>
      <c r="BN69" s="151"/>
      <c r="BO69" s="151"/>
      <c r="BP69" s="151"/>
      <c r="BQ69" s="151"/>
      <c r="BR69" s="151"/>
      <c r="BS69" s="151"/>
      <c r="BT69" s="151"/>
      <c r="BU69" s="151"/>
      <c r="BV69" s="151"/>
      <c r="BW69" s="151"/>
      <c r="BX69" s="151"/>
      <c r="BY69" s="151"/>
      <c r="BZ69" s="151"/>
      <c r="CA69" s="151"/>
      <c r="CB69" s="151"/>
      <c r="CC69" s="151"/>
      <c r="CD69" s="151"/>
      <c r="CE69" s="151"/>
      <c r="CF69" s="151"/>
      <c r="CG69" s="151"/>
      <c r="CH69" s="151"/>
      <c r="CI69" s="151"/>
      <c r="CJ69" s="151"/>
      <c r="CK69" s="151"/>
      <c r="CL69" s="151"/>
      <c r="CM69" s="151"/>
      <c r="CN69" s="151"/>
      <c r="CO69" s="151"/>
      <c r="CP69" s="151"/>
      <c r="CQ69" s="151"/>
      <c r="CR69" s="151"/>
      <c r="CS69" s="151"/>
      <c r="CT69" s="151"/>
      <c r="CU69" s="151"/>
      <c r="CV69" s="151"/>
      <c r="CW69" s="151"/>
      <c r="CX69" s="151"/>
      <c r="CY69" s="151"/>
      <c r="CZ69" s="151"/>
      <c r="DA69" s="151"/>
      <c r="DB69" s="151"/>
      <c r="DC69" s="151"/>
      <c r="DD69" s="151"/>
      <c r="DE69" s="151"/>
      <c r="DF69" s="151"/>
      <c r="DG69" s="151"/>
      <c r="DH69" s="151"/>
      <c r="DI69" s="151"/>
      <c r="DJ69" s="151"/>
      <c r="DK69" s="151"/>
      <c r="DL69" s="151"/>
      <c r="DM69" s="151"/>
      <c r="DN69" s="151"/>
      <c r="DO69" s="151"/>
      <c r="DP69" s="151"/>
      <c r="DQ69" s="151"/>
      <c r="DR69" s="151"/>
      <c r="DS69" s="151"/>
      <c r="DT69" s="151"/>
      <c r="DU69" s="151"/>
      <c r="DV69" s="151"/>
      <c r="DW69" s="151"/>
      <c r="DX69" s="151"/>
      <c r="DY69" s="151"/>
      <c r="DZ69" s="151"/>
      <c r="EA69" s="151"/>
      <c r="EB69" s="151"/>
      <c r="EC69" s="151"/>
      <c r="ED69" s="151"/>
      <c r="EE69" s="151"/>
      <c r="EF69" s="151"/>
      <c r="EG69" s="151"/>
      <c r="EH69" s="151"/>
      <c r="EI69" s="151"/>
      <c r="EJ69" s="151"/>
      <c r="EK69" s="151"/>
      <c r="EL69" s="151"/>
      <c r="EM69" s="151"/>
      <c r="EN69" s="151"/>
      <c r="EO69" s="151"/>
      <c r="EP69" s="151"/>
      <c r="EQ69" s="151"/>
      <c r="ER69" s="151"/>
      <c r="ES69" s="151"/>
      <c r="ET69" s="151"/>
      <c r="EU69" s="151"/>
      <c r="EV69" s="151"/>
      <c r="EW69" s="151"/>
      <c r="EX69" s="151"/>
      <c r="EY69" s="151"/>
      <c r="EZ69" s="151"/>
      <c r="FA69" s="151"/>
      <c r="FB69" s="151"/>
      <c r="FC69" s="151"/>
      <c r="FD69" s="151"/>
      <c r="FE69" s="151"/>
      <c r="FF69" s="151"/>
      <c r="FG69" s="151"/>
      <c r="FH69" s="151"/>
      <c r="FI69" s="151"/>
      <c r="FJ69" s="151"/>
      <c r="FK69" s="151"/>
      <c r="FL69" s="151"/>
      <c r="FM69" s="151"/>
      <c r="FN69" s="151"/>
      <c r="FO69" s="151"/>
      <c r="FP69" s="151"/>
      <c r="FQ69" s="151"/>
      <c r="FR69" s="151"/>
      <c r="FS69" s="151"/>
      <c r="FT69" s="151"/>
      <c r="FU69" s="151"/>
      <c r="FV69" s="151"/>
      <c r="FW69" s="151"/>
      <c r="FX69" s="151"/>
      <c r="FY69" s="151"/>
      <c r="FZ69" s="151"/>
      <c r="GA69" s="151"/>
      <c r="GB69" s="151"/>
      <c r="GC69" s="151"/>
      <c r="GD69" s="151"/>
      <c r="GE69" s="151"/>
      <c r="GF69" s="151"/>
      <c r="GG69" s="151"/>
      <c r="GH69" s="151"/>
      <c r="GI69" s="151"/>
      <c r="GJ69" s="151"/>
      <c r="GK69" s="151"/>
      <c r="GL69" s="151"/>
      <c r="GM69" s="151"/>
      <c r="GN69" s="151"/>
      <c r="GO69" s="151"/>
      <c r="GP69" s="151"/>
      <c r="GQ69" s="151"/>
      <c r="GR69" s="151"/>
      <c r="GS69" s="151"/>
      <c r="GT69" s="151"/>
      <c r="GU69" s="151"/>
      <c r="GV69" s="151"/>
      <c r="GW69" s="151"/>
      <c r="GX69" s="151"/>
      <c r="GY69" s="151"/>
      <c r="GZ69" s="151"/>
      <c r="HA69" s="151"/>
      <c r="HB69" s="151"/>
      <c r="HC69" s="151"/>
      <c r="HD69" s="151"/>
      <c r="HE69" s="151"/>
      <c r="HF69" s="151"/>
      <c r="HG69" s="151"/>
      <c r="HH69" s="151"/>
      <c r="HI69" s="151"/>
      <c r="HJ69" s="151"/>
      <c r="HK69" s="151"/>
      <c r="HL69" s="151"/>
      <c r="HM69" s="151"/>
      <c r="HN69" s="151"/>
      <c r="HO69" s="151"/>
      <c r="HP69" s="151"/>
      <c r="HQ69" s="151"/>
      <c r="HR69" s="151"/>
      <c r="HS69" s="151"/>
      <c r="HT69" s="151"/>
      <c r="HU69" s="151"/>
      <c r="HV69" s="151"/>
      <c r="HW69" s="151"/>
      <c r="HX69" s="151"/>
      <c r="HY69" s="151"/>
      <c r="HZ69" s="151"/>
      <c r="IA69" s="151"/>
      <c r="IB69" s="151"/>
      <c r="IC69" s="151"/>
      <c r="ID69" s="151"/>
      <c r="IE69" s="151"/>
      <c r="IF69" s="151"/>
      <c r="IG69" s="151"/>
      <c r="IH69" s="151"/>
      <c r="II69" s="151"/>
      <c r="IJ69" s="151"/>
      <c r="IK69" s="151"/>
      <c r="IL69" s="151"/>
      <c r="IM69" s="151"/>
      <c r="IN69" s="151"/>
      <c r="IO69" s="151"/>
      <c r="IP69" s="151"/>
      <c r="IQ69" s="151"/>
      <c r="IR69" s="151"/>
      <c r="IS69" s="151"/>
      <c r="IT69" s="151"/>
      <c r="IU69" s="151"/>
      <c r="IV69" s="151"/>
      <c r="IW69" s="151"/>
      <c r="IX69" s="151"/>
      <c r="IY69" s="151"/>
      <c r="IZ69" s="151"/>
      <c r="JA69" s="151"/>
      <c r="JB69" s="151"/>
      <c r="JC69" s="151"/>
      <c r="JD69" s="151"/>
      <c r="JE69" s="151"/>
      <c r="JF69" s="151"/>
      <c r="JG69" s="151"/>
      <c r="JH69" s="151"/>
      <c r="JI69" s="151"/>
      <c r="JJ69" s="151"/>
    </row>
    <row r="70" spans="1:270" x14ac:dyDescent="0.25">
      <c r="A70" s="47"/>
      <c r="B70" s="53">
        <v>3237</v>
      </c>
      <c r="C70" s="48"/>
      <c r="D70" s="46" t="s">
        <v>62</v>
      </c>
      <c r="E70" s="398"/>
      <c r="F70" s="252"/>
      <c r="G70" s="252"/>
      <c r="H70" s="252"/>
      <c r="I70" s="12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  <c r="BI70" s="151"/>
      <c r="BJ70" s="151"/>
      <c r="BK70" s="151"/>
      <c r="BL70" s="151"/>
      <c r="BM70" s="151"/>
      <c r="BN70" s="151"/>
      <c r="BO70" s="151"/>
      <c r="BP70" s="151"/>
      <c r="BQ70" s="151"/>
      <c r="BR70" s="151"/>
      <c r="BS70" s="151"/>
      <c r="BT70" s="151"/>
      <c r="BU70" s="151"/>
      <c r="BV70" s="151"/>
      <c r="BW70" s="151"/>
      <c r="BX70" s="151"/>
      <c r="BY70" s="151"/>
      <c r="BZ70" s="151"/>
      <c r="CA70" s="151"/>
      <c r="CB70" s="151"/>
      <c r="CC70" s="151"/>
      <c r="CD70" s="151"/>
      <c r="CE70" s="151"/>
      <c r="CF70" s="151"/>
      <c r="CG70" s="151"/>
      <c r="CH70" s="151"/>
      <c r="CI70" s="151"/>
      <c r="CJ70" s="151"/>
      <c r="CK70" s="151"/>
      <c r="CL70" s="151"/>
      <c r="CM70" s="151"/>
      <c r="CN70" s="151"/>
      <c r="CO70" s="151"/>
      <c r="CP70" s="151"/>
      <c r="CQ70" s="151"/>
      <c r="CR70" s="151"/>
      <c r="CS70" s="151"/>
      <c r="CT70" s="151"/>
      <c r="CU70" s="151"/>
      <c r="CV70" s="151"/>
      <c r="CW70" s="151"/>
      <c r="CX70" s="151"/>
      <c r="CY70" s="151"/>
      <c r="CZ70" s="151"/>
      <c r="DA70" s="151"/>
      <c r="DB70" s="151"/>
      <c r="DC70" s="151"/>
      <c r="DD70" s="151"/>
      <c r="DE70" s="151"/>
      <c r="DF70" s="151"/>
      <c r="DG70" s="151"/>
      <c r="DH70" s="151"/>
      <c r="DI70" s="151"/>
      <c r="DJ70" s="151"/>
      <c r="DK70" s="151"/>
      <c r="DL70" s="151"/>
      <c r="DM70" s="151"/>
      <c r="DN70" s="151"/>
      <c r="DO70" s="151"/>
      <c r="DP70" s="151"/>
      <c r="DQ70" s="151"/>
      <c r="DR70" s="151"/>
      <c r="DS70" s="151"/>
      <c r="DT70" s="151"/>
      <c r="DU70" s="151"/>
      <c r="DV70" s="151"/>
      <c r="DW70" s="151"/>
      <c r="DX70" s="151"/>
      <c r="DY70" s="151"/>
      <c r="DZ70" s="151"/>
      <c r="EA70" s="151"/>
      <c r="EB70" s="151"/>
      <c r="EC70" s="151"/>
      <c r="ED70" s="151"/>
      <c r="EE70" s="151"/>
      <c r="EF70" s="151"/>
      <c r="EG70" s="151"/>
      <c r="EH70" s="151"/>
      <c r="EI70" s="151"/>
      <c r="EJ70" s="151"/>
      <c r="EK70" s="151"/>
      <c r="EL70" s="151"/>
      <c r="EM70" s="151"/>
      <c r="EN70" s="151"/>
      <c r="EO70" s="151"/>
      <c r="EP70" s="151"/>
      <c r="EQ70" s="151"/>
      <c r="ER70" s="151"/>
      <c r="ES70" s="151"/>
      <c r="ET70" s="151"/>
      <c r="EU70" s="151"/>
      <c r="EV70" s="151"/>
      <c r="EW70" s="151"/>
      <c r="EX70" s="151"/>
      <c r="EY70" s="151"/>
      <c r="EZ70" s="151"/>
      <c r="FA70" s="151"/>
      <c r="FB70" s="151"/>
      <c r="FC70" s="151"/>
      <c r="FD70" s="151"/>
      <c r="FE70" s="151"/>
      <c r="FF70" s="151"/>
      <c r="FG70" s="151"/>
      <c r="FH70" s="151"/>
      <c r="FI70" s="151"/>
      <c r="FJ70" s="151"/>
      <c r="FK70" s="151"/>
      <c r="FL70" s="151"/>
      <c r="FM70" s="151"/>
      <c r="FN70" s="151"/>
      <c r="FO70" s="151"/>
      <c r="FP70" s="151"/>
      <c r="FQ70" s="151"/>
      <c r="FR70" s="151"/>
      <c r="FS70" s="151"/>
      <c r="FT70" s="151"/>
      <c r="FU70" s="151"/>
      <c r="FV70" s="151"/>
      <c r="FW70" s="151"/>
      <c r="FX70" s="151"/>
      <c r="FY70" s="151"/>
      <c r="FZ70" s="151"/>
      <c r="GA70" s="151"/>
      <c r="GB70" s="151"/>
      <c r="GC70" s="151"/>
      <c r="GD70" s="151"/>
      <c r="GE70" s="151"/>
      <c r="GF70" s="151"/>
      <c r="GG70" s="151"/>
      <c r="GH70" s="151"/>
      <c r="GI70" s="151"/>
      <c r="GJ70" s="151"/>
      <c r="GK70" s="151"/>
      <c r="GL70" s="151"/>
      <c r="GM70" s="151"/>
      <c r="GN70" s="151"/>
      <c r="GO70" s="151"/>
      <c r="GP70" s="151"/>
      <c r="GQ70" s="151"/>
      <c r="GR70" s="151"/>
      <c r="GS70" s="151"/>
      <c r="GT70" s="151"/>
      <c r="GU70" s="151"/>
      <c r="GV70" s="151"/>
      <c r="GW70" s="151"/>
      <c r="GX70" s="151"/>
      <c r="GY70" s="151"/>
      <c r="GZ70" s="151"/>
      <c r="HA70" s="151"/>
      <c r="HB70" s="151"/>
      <c r="HC70" s="151"/>
      <c r="HD70" s="151"/>
      <c r="HE70" s="151"/>
      <c r="HF70" s="151"/>
      <c r="HG70" s="151"/>
      <c r="HH70" s="151"/>
      <c r="HI70" s="151"/>
      <c r="HJ70" s="151"/>
      <c r="HK70" s="151"/>
      <c r="HL70" s="151"/>
      <c r="HM70" s="151"/>
      <c r="HN70" s="151"/>
      <c r="HO70" s="151"/>
      <c r="HP70" s="151"/>
      <c r="HQ70" s="151"/>
      <c r="HR70" s="151"/>
      <c r="HS70" s="151"/>
      <c r="HT70" s="151"/>
      <c r="HU70" s="151"/>
      <c r="HV70" s="151"/>
      <c r="HW70" s="151"/>
      <c r="HX70" s="151"/>
      <c r="HY70" s="151"/>
      <c r="HZ70" s="151"/>
      <c r="IA70" s="151"/>
      <c r="IB70" s="151"/>
      <c r="IC70" s="151"/>
      <c r="ID70" s="151"/>
      <c r="IE70" s="151"/>
      <c r="IF70" s="151"/>
      <c r="IG70" s="151"/>
      <c r="IH70" s="151"/>
      <c r="II70" s="151"/>
      <c r="IJ70" s="151"/>
      <c r="IK70" s="151"/>
      <c r="IL70" s="151"/>
      <c r="IM70" s="151"/>
      <c r="IN70" s="151"/>
      <c r="IO70" s="151"/>
      <c r="IP70" s="151"/>
      <c r="IQ70" s="151"/>
      <c r="IR70" s="151"/>
      <c r="IS70" s="151"/>
      <c r="IT70" s="151"/>
      <c r="IU70" s="151"/>
      <c r="IV70" s="151"/>
      <c r="IW70" s="151"/>
      <c r="IX70" s="151"/>
      <c r="IY70" s="151"/>
      <c r="IZ70" s="151"/>
      <c r="JA70" s="151"/>
      <c r="JB70" s="151"/>
      <c r="JC70" s="151"/>
      <c r="JD70" s="151"/>
      <c r="JE70" s="151"/>
      <c r="JF70" s="151"/>
      <c r="JG70" s="151"/>
      <c r="JH70" s="151"/>
      <c r="JI70" s="151"/>
      <c r="JJ70" s="151"/>
    </row>
    <row r="71" spans="1:270" s="118" customFormat="1" ht="17.25" customHeight="1" x14ac:dyDescent="0.25">
      <c r="A71" s="124"/>
      <c r="B71" s="132">
        <v>329</v>
      </c>
      <c r="C71" s="126"/>
      <c r="D71" s="131" t="s">
        <v>65</v>
      </c>
      <c r="E71" s="280">
        <f>E72</f>
        <v>666</v>
      </c>
      <c r="F71" s="263">
        <f>F72</f>
        <v>666</v>
      </c>
      <c r="G71" s="256">
        <f>G72</f>
        <v>666</v>
      </c>
      <c r="H71" s="255">
        <f>G71/E71*100</f>
        <v>100</v>
      </c>
      <c r="I71" s="145">
        <f>G71/F71*100</f>
        <v>100</v>
      </c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  <c r="BI71" s="151"/>
      <c r="BJ71" s="151"/>
      <c r="BK71" s="151"/>
      <c r="BL71" s="151"/>
      <c r="BM71" s="151"/>
      <c r="BN71" s="151"/>
      <c r="BO71" s="151"/>
      <c r="BP71" s="151"/>
      <c r="BQ71" s="151"/>
      <c r="BR71" s="151"/>
      <c r="BS71" s="151"/>
      <c r="BT71" s="151"/>
      <c r="BU71" s="151"/>
      <c r="BV71" s="151"/>
      <c r="BW71" s="151"/>
      <c r="BX71" s="151"/>
      <c r="BY71" s="151"/>
      <c r="BZ71" s="151"/>
      <c r="CA71" s="151"/>
      <c r="CB71" s="151"/>
      <c r="CC71" s="151"/>
      <c r="CD71" s="151"/>
      <c r="CE71" s="151"/>
      <c r="CF71" s="151"/>
      <c r="CG71" s="151"/>
      <c r="CH71" s="151"/>
      <c r="CI71" s="151"/>
      <c r="CJ71" s="151"/>
      <c r="CK71" s="151"/>
      <c r="CL71" s="151"/>
      <c r="CM71" s="151"/>
      <c r="CN71" s="151"/>
      <c r="CO71" s="151"/>
      <c r="CP71" s="151"/>
      <c r="CQ71" s="151"/>
      <c r="CR71" s="151"/>
      <c r="CS71" s="151"/>
      <c r="CT71" s="151"/>
      <c r="CU71" s="151"/>
      <c r="CV71" s="151"/>
      <c r="CW71" s="151"/>
      <c r="CX71" s="151"/>
      <c r="CY71" s="151"/>
      <c r="CZ71" s="151"/>
      <c r="DA71" s="151"/>
      <c r="DB71" s="151"/>
      <c r="DC71" s="151"/>
      <c r="DD71" s="151"/>
      <c r="DE71" s="151"/>
      <c r="DF71" s="151"/>
      <c r="DG71" s="151"/>
      <c r="DH71" s="151"/>
      <c r="DI71" s="151"/>
      <c r="DJ71" s="151"/>
      <c r="DK71" s="151"/>
      <c r="DL71" s="151"/>
      <c r="DM71" s="151"/>
      <c r="DN71" s="151"/>
      <c r="DO71" s="151"/>
      <c r="DP71" s="151"/>
      <c r="DQ71" s="151"/>
      <c r="DR71" s="151"/>
      <c r="DS71" s="151"/>
      <c r="DT71" s="151"/>
      <c r="DU71" s="151"/>
      <c r="DV71" s="151"/>
      <c r="DW71" s="151"/>
      <c r="DX71" s="151"/>
      <c r="DY71" s="151"/>
      <c r="DZ71" s="151"/>
      <c r="EA71" s="151"/>
      <c r="EB71" s="151"/>
      <c r="EC71" s="151"/>
      <c r="ED71" s="151"/>
      <c r="EE71" s="151"/>
      <c r="EF71" s="151"/>
      <c r="EG71" s="151"/>
      <c r="EH71" s="151"/>
      <c r="EI71" s="151"/>
      <c r="EJ71" s="151"/>
      <c r="EK71" s="151"/>
      <c r="EL71" s="151"/>
      <c r="EM71" s="151"/>
      <c r="EN71" s="151"/>
      <c r="EO71" s="151"/>
      <c r="EP71" s="151"/>
      <c r="EQ71" s="151"/>
      <c r="ER71" s="151"/>
      <c r="ES71" s="151"/>
      <c r="ET71" s="151"/>
      <c r="EU71" s="151"/>
      <c r="EV71" s="151"/>
      <c r="EW71" s="151"/>
      <c r="EX71" s="151"/>
      <c r="EY71" s="151"/>
      <c r="EZ71" s="151"/>
      <c r="FA71" s="151"/>
      <c r="FB71" s="151"/>
      <c r="FC71" s="151"/>
      <c r="FD71" s="151"/>
      <c r="FE71" s="151"/>
      <c r="FF71" s="151"/>
      <c r="FG71" s="151"/>
      <c r="FH71" s="151"/>
      <c r="FI71" s="151"/>
      <c r="FJ71" s="151"/>
      <c r="FK71" s="151"/>
      <c r="FL71" s="151"/>
      <c r="FM71" s="151"/>
      <c r="FN71" s="151"/>
      <c r="FO71" s="151"/>
      <c r="FP71" s="151"/>
      <c r="FQ71" s="151"/>
      <c r="FR71" s="151"/>
      <c r="FS71" s="151"/>
      <c r="FT71" s="151"/>
      <c r="FU71" s="151"/>
      <c r="FV71" s="151"/>
      <c r="FW71" s="151"/>
      <c r="FX71" s="151"/>
      <c r="FY71" s="151"/>
      <c r="FZ71" s="151"/>
      <c r="GA71" s="151"/>
      <c r="GB71" s="151"/>
      <c r="GC71" s="151"/>
      <c r="GD71" s="151"/>
      <c r="GE71" s="151"/>
      <c r="GF71" s="151"/>
      <c r="GG71" s="151"/>
      <c r="GH71" s="151"/>
      <c r="GI71" s="151"/>
      <c r="GJ71" s="151"/>
      <c r="GK71" s="151"/>
      <c r="GL71" s="151"/>
      <c r="GM71" s="151"/>
      <c r="GN71" s="151"/>
      <c r="GO71" s="151"/>
      <c r="GP71" s="151"/>
      <c r="GQ71" s="151"/>
      <c r="GR71" s="151"/>
      <c r="GS71" s="151"/>
      <c r="GT71" s="151"/>
      <c r="GU71" s="151"/>
      <c r="GV71" s="151"/>
      <c r="GW71" s="151"/>
      <c r="GX71" s="151"/>
      <c r="GY71" s="151"/>
      <c r="GZ71" s="151"/>
      <c r="HA71" s="151"/>
      <c r="HB71" s="151"/>
      <c r="HC71" s="151"/>
      <c r="HD71" s="151"/>
      <c r="HE71" s="151"/>
      <c r="HF71" s="151"/>
      <c r="HG71" s="151"/>
      <c r="HH71" s="151"/>
      <c r="HI71" s="151"/>
      <c r="HJ71" s="151"/>
      <c r="HK71" s="151"/>
      <c r="HL71" s="151"/>
      <c r="HM71" s="151"/>
      <c r="HN71" s="151"/>
      <c r="HO71" s="151"/>
      <c r="HP71" s="151"/>
      <c r="HQ71" s="151"/>
      <c r="HR71" s="151"/>
      <c r="HS71" s="151"/>
      <c r="HT71" s="151"/>
      <c r="HU71" s="151"/>
      <c r="HV71" s="151"/>
      <c r="HW71" s="151"/>
      <c r="HX71" s="151"/>
      <c r="HY71" s="151"/>
      <c r="HZ71" s="151"/>
      <c r="IA71" s="151"/>
      <c r="IB71" s="151"/>
      <c r="IC71" s="151"/>
      <c r="ID71" s="151"/>
      <c r="IE71" s="151"/>
      <c r="IF71" s="151"/>
      <c r="IG71" s="151"/>
      <c r="IH71" s="151"/>
      <c r="II71" s="151"/>
      <c r="IJ71" s="151"/>
      <c r="IK71" s="151"/>
      <c r="IL71" s="151"/>
      <c r="IM71" s="151"/>
      <c r="IN71" s="151"/>
      <c r="IO71" s="151"/>
      <c r="IP71" s="151"/>
      <c r="IQ71" s="151"/>
      <c r="IR71" s="151"/>
      <c r="IS71" s="151"/>
      <c r="IT71" s="151"/>
      <c r="IU71" s="151"/>
      <c r="IV71" s="151"/>
      <c r="IW71" s="151"/>
      <c r="IX71" s="151"/>
      <c r="IY71" s="151"/>
      <c r="IZ71" s="151"/>
      <c r="JA71" s="151"/>
      <c r="JB71" s="151"/>
      <c r="JC71" s="151"/>
      <c r="JD71" s="151"/>
      <c r="JE71" s="151"/>
      <c r="JF71" s="151"/>
      <c r="JG71" s="151"/>
      <c r="JH71" s="151"/>
      <c r="JI71" s="151"/>
      <c r="JJ71" s="151"/>
    </row>
    <row r="72" spans="1:270" ht="16.5" customHeight="1" x14ac:dyDescent="0.25">
      <c r="A72" s="47"/>
      <c r="B72" s="53">
        <v>3299</v>
      </c>
      <c r="C72" s="48"/>
      <c r="D72" s="46" t="s">
        <v>65</v>
      </c>
      <c r="E72" s="398">
        <v>666</v>
      </c>
      <c r="F72" s="418">
        <v>666</v>
      </c>
      <c r="G72" s="252">
        <v>666</v>
      </c>
      <c r="H72" s="252"/>
      <c r="I72" s="12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  <c r="BI72" s="151"/>
      <c r="BJ72" s="151"/>
      <c r="BK72" s="151"/>
      <c r="BL72" s="151"/>
      <c r="BM72" s="151"/>
      <c r="BN72" s="151"/>
      <c r="BO72" s="151"/>
      <c r="BP72" s="151"/>
      <c r="BQ72" s="151"/>
      <c r="BR72" s="151"/>
      <c r="BS72" s="151"/>
      <c r="BT72" s="151"/>
      <c r="BU72" s="151"/>
      <c r="BV72" s="151"/>
      <c r="BW72" s="151"/>
      <c r="BX72" s="151"/>
      <c r="BY72" s="151"/>
      <c r="BZ72" s="151"/>
      <c r="CA72" s="151"/>
      <c r="CB72" s="151"/>
      <c r="CC72" s="151"/>
      <c r="CD72" s="151"/>
      <c r="CE72" s="151"/>
      <c r="CF72" s="151"/>
      <c r="CG72" s="151"/>
      <c r="CH72" s="151"/>
      <c r="CI72" s="151"/>
      <c r="CJ72" s="151"/>
      <c r="CK72" s="151"/>
      <c r="CL72" s="151"/>
      <c r="CM72" s="151"/>
      <c r="CN72" s="151"/>
      <c r="CO72" s="151"/>
      <c r="CP72" s="151"/>
      <c r="CQ72" s="151"/>
      <c r="CR72" s="151"/>
      <c r="CS72" s="151"/>
      <c r="CT72" s="151"/>
      <c r="CU72" s="151"/>
      <c r="CV72" s="151"/>
      <c r="CW72" s="151"/>
      <c r="CX72" s="151"/>
      <c r="CY72" s="151"/>
      <c r="CZ72" s="151"/>
      <c r="DA72" s="151"/>
      <c r="DB72" s="151"/>
      <c r="DC72" s="151"/>
      <c r="DD72" s="151"/>
      <c r="DE72" s="151"/>
      <c r="DF72" s="151"/>
      <c r="DG72" s="151"/>
      <c r="DH72" s="151"/>
      <c r="DI72" s="151"/>
      <c r="DJ72" s="151"/>
      <c r="DK72" s="151"/>
      <c r="DL72" s="151"/>
      <c r="DM72" s="151"/>
      <c r="DN72" s="151"/>
      <c r="DO72" s="151"/>
      <c r="DP72" s="151"/>
      <c r="DQ72" s="151"/>
      <c r="DR72" s="151"/>
      <c r="DS72" s="151"/>
      <c r="DT72" s="151"/>
      <c r="DU72" s="151"/>
      <c r="DV72" s="151"/>
      <c r="DW72" s="151"/>
      <c r="DX72" s="151"/>
      <c r="DY72" s="151"/>
      <c r="DZ72" s="151"/>
      <c r="EA72" s="151"/>
      <c r="EB72" s="151"/>
      <c r="EC72" s="151"/>
      <c r="ED72" s="151"/>
      <c r="EE72" s="151"/>
      <c r="EF72" s="151"/>
      <c r="EG72" s="151"/>
      <c r="EH72" s="151"/>
      <c r="EI72" s="151"/>
      <c r="EJ72" s="151"/>
      <c r="EK72" s="151"/>
      <c r="EL72" s="151"/>
      <c r="EM72" s="151"/>
      <c r="EN72" s="151"/>
      <c r="EO72" s="151"/>
      <c r="EP72" s="151"/>
      <c r="EQ72" s="151"/>
      <c r="ER72" s="151"/>
      <c r="ES72" s="151"/>
      <c r="ET72" s="151"/>
      <c r="EU72" s="151"/>
      <c r="EV72" s="151"/>
      <c r="EW72" s="151"/>
      <c r="EX72" s="151"/>
      <c r="EY72" s="151"/>
      <c r="EZ72" s="151"/>
      <c r="FA72" s="151"/>
      <c r="FB72" s="151"/>
      <c r="FC72" s="151"/>
      <c r="FD72" s="151"/>
      <c r="FE72" s="151"/>
      <c r="FF72" s="151"/>
      <c r="FG72" s="151"/>
      <c r="FH72" s="151"/>
      <c r="FI72" s="151"/>
      <c r="FJ72" s="151"/>
      <c r="FK72" s="151"/>
      <c r="FL72" s="151"/>
      <c r="FM72" s="151"/>
      <c r="FN72" s="151"/>
      <c r="FO72" s="151"/>
      <c r="FP72" s="151"/>
      <c r="FQ72" s="151"/>
      <c r="FR72" s="151"/>
      <c r="FS72" s="151"/>
      <c r="FT72" s="151"/>
      <c r="FU72" s="151"/>
      <c r="FV72" s="151"/>
      <c r="FW72" s="151"/>
      <c r="FX72" s="151"/>
      <c r="FY72" s="151"/>
      <c r="FZ72" s="151"/>
      <c r="GA72" s="151"/>
      <c r="GB72" s="151"/>
      <c r="GC72" s="151"/>
      <c r="GD72" s="151"/>
      <c r="GE72" s="151"/>
      <c r="GF72" s="151"/>
      <c r="GG72" s="151"/>
      <c r="GH72" s="151"/>
      <c r="GI72" s="151"/>
      <c r="GJ72" s="151"/>
      <c r="GK72" s="151"/>
      <c r="GL72" s="151"/>
      <c r="GM72" s="151"/>
      <c r="GN72" s="151"/>
      <c r="GO72" s="151"/>
      <c r="GP72" s="151"/>
      <c r="GQ72" s="151"/>
      <c r="GR72" s="151"/>
      <c r="GS72" s="151"/>
      <c r="GT72" s="151"/>
      <c r="GU72" s="151"/>
      <c r="GV72" s="151"/>
      <c r="GW72" s="151"/>
      <c r="GX72" s="151"/>
      <c r="GY72" s="151"/>
      <c r="GZ72" s="151"/>
      <c r="HA72" s="151"/>
      <c r="HB72" s="151"/>
      <c r="HC72" s="151"/>
      <c r="HD72" s="151"/>
      <c r="HE72" s="151"/>
      <c r="HF72" s="151"/>
      <c r="HG72" s="151"/>
      <c r="HH72" s="151"/>
      <c r="HI72" s="151"/>
      <c r="HJ72" s="151"/>
      <c r="HK72" s="151"/>
      <c r="HL72" s="151"/>
      <c r="HM72" s="151"/>
      <c r="HN72" s="151"/>
      <c r="HO72" s="151"/>
      <c r="HP72" s="151"/>
      <c r="HQ72" s="151"/>
      <c r="HR72" s="151"/>
      <c r="HS72" s="151"/>
      <c r="HT72" s="151"/>
      <c r="HU72" s="151"/>
      <c r="HV72" s="151"/>
      <c r="HW72" s="151"/>
      <c r="HX72" s="151"/>
      <c r="HY72" s="151"/>
      <c r="HZ72" s="151"/>
      <c r="IA72" s="151"/>
      <c r="IB72" s="151"/>
      <c r="IC72" s="151"/>
      <c r="ID72" s="151"/>
      <c r="IE72" s="151"/>
      <c r="IF72" s="151"/>
      <c r="IG72" s="151"/>
      <c r="IH72" s="151"/>
      <c r="II72" s="151"/>
      <c r="IJ72" s="151"/>
      <c r="IK72" s="151"/>
      <c r="IL72" s="151"/>
      <c r="IM72" s="151"/>
      <c r="IN72" s="151"/>
      <c r="IO72" s="151"/>
      <c r="IP72" s="151"/>
      <c r="IQ72" s="151"/>
      <c r="IR72" s="151"/>
      <c r="IS72" s="151"/>
      <c r="IT72" s="151"/>
      <c r="IU72" s="151"/>
      <c r="IV72" s="151"/>
      <c r="IW72" s="151"/>
      <c r="IX72" s="151"/>
      <c r="IY72" s="151"/>
      <c r="IZ72" s="151"/>
      <c r="JA72" s="151"/>
      <c r="JB72" s="151"/>
      <c r="JC72" s="151"/>
      <c r="JD72" s="151"/>
      <c r="JE72" s="151"/>
      <c r="JF72" s="151"/>
      <c r="JG72" s="151"/>
      <c r="JH72" s="151"/>
      <c r="JI72" s="151"/>
      <c r="JJ72" s="151"/>
    </row>
    <row r="73" spans="1:270" s="87" customFormat="1" x14ac:dyDescent="0.25">
      <c r="A73" s="86" t="s">
        <v>86</v>
      </c>
      <c r="B73" s="322"/>
      <c r="C73" s="323"/>
      <c r="D73" s="324" t="s">
        <v>87</v>
      </c>
      <c r="E73" s="403"/>
      <c r="F73" s="251">
        <f>F75</f>
        <v>2472.42</v>
      </c>
      <c r="G73" s="251">
        <f>G75</f>
        <v>2472.42</v>
      </c>
      <c r="H73" s="251"/>
      <c r="I73" s="83">
        <f>G73/F73*100</f>
        <v>100</v>
      </c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  <c r="BI73" s="151"/>
      <c r="BJ73" s="151"/>
      <c r="BK73" s="151"/>
      <c r="BL73" s="151"/>
      <c r="BM73" s="151"/>
      <c r="BN73" s="151"/>
      <c r="BO73" s="151"/>
      <c r="BP73" s="151"/>
      <c r="BQ73" s="151"/>
      <c r="BR73" s="151"/>
      <c r="BS73" s="151"/>
      <c r="BT73" s="151"/>
      <c r="BU73" s="151"/>
      <c r="BV73" s="151"/>
      <c r="BW73" s="151"/>
      <c r="BX73" s="151"/>
      <c r="BY73" s="151"/>
      <c r="BZ73" s="151"/>
      <c r="CA73" s="151"/>
      <c r="CB73" s="151"/>
      <c r="CC73" s="151"/>
      <c r="CD73" s="151"/>
      <c r="CE73" s="151"/>
      <c r="CF73" s="151"/>
      <c r="CG73" s="151"/>
      <c r="CH73" s="151"/>
      <c r="CI73" s="151"/>
      <c r="CJ73" s="151"/>
      <c r="CK73" s="151"/>
      <c r="CL73" s="151"/>
      <c r="CM73" s="151"/>
      <c r="CN73" s="151"/>
      <c r="CO73" s="151"/>
      <c r="CP73" s="151"/>
      <c r="CQ73" s="151"/>
      <c r="CR73" s="151"/>
      <c r="CS73" s="151"/>
      <c r="CT73" s="151"/>
      <c r="CU73" s="151"/>
      <c r="CV73" s="151"/>
      <c r="CW73" s="151"/>
      <c r="CX73" s="151"/>
      <c r="CY73" s="151"/>
      <c r="CZ73" s="151"/>
      <c r="DA73" s="151"/>
      <c r="DB73" s="151"/>
      <c r="DC73" s="151"/>
      <c r="DD73" s="151"/>
      <c r="DE73" s="151"/>
      <c r="DF73" s="151"/>
      <c r="DG73" s="151"/>
      <c r="DH73" s="151"/>
      <c r="DI73" s="151"/>
      <c r="DJ73" s="151"/>
      <c r="DK73" s="151"/>
      <c r="DL73" s="151"/>
      <c r="DM73" s="151"/>
      <c r="DN73" s="151"/>
      <c r="DO73" s="151"/>
      <c r="DP73" s="151"/>
      <c r="DQ73" s="151"/>
      <c r="DR73" s="151"/>
      <c r="DS73" s="151"/>
      <c r="DT73" s="151"/>
      <c r="DU73" s="151"/>
      <c r="DV73" s="151"/>
      <c r="DW73" s="151"/>
      <c r="DX73" s="151"/>
      <c r="DY73" s="151"/>
      <c r="DZ73" s="151"/>
      <c r="EA73" s="151"/>
      <c r="EB73" s="151"/>
      <c r="EC73" s="151"/>
      <c r="ED73" s="151"/>
      <c r="EE73" s="151"/>
      <c r="EF73" s="151"/>
      <c r="EG73" s="151"/>
      <c r="EH73" s="151"/>
      <c r="EI73" s="151"/>
      <c r="EJ73" s="151"/>
      <c r="EK73" s="151"/>
      <c r="EL73" s="151"/>
      <c r="EM73" s="151"/>
      <c r="EN73" s="151"/>
      <c r="EO73" s="151"/>
      <c r="EP73" s="151"/>
      <c r="EQ73" s="151"/>
      <c r="ER73" s="151"/>
      <c r="ES73" s="151"/>
      <c r="ET73" s="151"/>
      <c r="EU73" s="151"/>
      <c r="EV73" s="151"/>
      <c r="EW73" s="151"/>
      <c r="EX73" s="151"/>
      <c r="EY73" s="151"/>
      <c r="EZ73" s="151"/>
      <c r="FA73" s="151"/>
      <c r="FB73" s="151"/>
      <c r="FC73" s="151"/>
      <c r="FD73" s="151"/>
      <c r="FE73" s="151"/>
      <c r="FF73" s="151"/>
      <c r="FG73" s="151"/>
      <c r="FH73" s="151"/>
      <c r="FI73" s="151"/>
      <c r="FJ73" s="151"/>
      <c r="FK73" s="151"/>
      <c r="FL73" s="151"/>
      <c r="FM73" s="151"/>
      <c r="FN73" s="151"/>
      <c r="FO73" s="151"/>
      <c r="FP73" s="151"/>
      <c r="FQ73" s="151"/>
      <c r="FR73" s="151"/>
      <c r="FS73" s="151"/>
      <c r="FT73" s="151"/>
      <c r="FU73" s="151"/>
      <c r="FV73" s="151"/>
      <c r="FW73" s="151"/>
      <c r="FX73" s="151"/>
      <c r="FY73" s="151"/>
      <c r="FZ73" s="151"/>
      <c r="GA73" s="151"/>
      <c r="GB73" s="151"/>
      <c r="GC73" s="151"/>
      <c r="GD73" s="151"/>
      <c r="GE73" s="151"/>
      <c r="GF73" s="151"/>
      <c r="GG73" s="151"/>
      <c r="GH73" s="151"/>
      <c r="GI73" s="151"/>
      <c r="GJ73" s="151"/>
      <c r="GK73" s="151"/>
      <c r="GL73" s="151"/>
      <c r="GM73" s="151"/>
      <c r="GN73" s="151"/>
      <c r="GO73" s="151"/>
      <c r="GP73" s="151"/>
      <c r="GQ73" s="151"/>
      <c r="GR73" s="151"/>
      <c r="GS73" s="151"/>
      <c r="GT73" s="151"/>
      <c r="GU73" s="151"/>
      <c r="GV73" s="151"/>
      <c r="GW73" s="151"/>
      <c r="GX73" s="151"/>
      <c r="GY73" s="151"/>
      <c r="GZ73" s="151"/>
      <c r="HA73" s="151"/>
      <c r="HB73" s="151"/>
      <c r="HC73" s="151"/>
      <c r="HD73" s="151"/>
      <c r="HE73" s="151"/>
      <c r="HF73" s="151"/>
      <c r="HG73" s="151"/>
      <c r="HH73" s="151"/>
      <c r="HI73" s="151"/>
      <c r="HJ73" s="151"/>
      <c r="HK73" s="151"/>
      <c r="HL73" s="151"/>
      <c r="HM73" s="151"/>
      <c r="HN73" s="151"/>
      <c r="HO73" s="151"/>
      <c r="HP73" s="151"/>
      <c r="HQ73" s="151"/>
      <c r="HR73" s="151"/>
      <c r="HS73" s="151"/>
      <c r="HT73" s="151"/>
      <c r="HU73" s="151"/>
      <c r="HV73" s="151"/>
      <c r="HW73" s="151"/>
      <c r="HX73" s="151"/>
      <c r="HY73" s="151"/>
      <c r="HZ73" s="151"/>
      <c r="IA73" s="151"/>
      <c r="IB73" s="151"/>
      <c r="IC73" s="151"/>
      <c r="ID73" s="151"/>
      <c r="IE73" s="151"/>
      <c r="IF73" s="151"/>
      <c r="IG73" s="151"/>
      <c r="IH73" s="151"/>
      <c r="II73" s="151"/>
      <c r="IJ73" s="151"/>
      <c r="IK73" s="151"/>
      <c r="IL73" s="151"/>
      <c r="IM73" s="151"/>
      <c r="IN73" s="151"/>
      <c r="IO73" s="151"/>
      <c r="IP73" s="151"/>
      <c r="IQ73" s="151"/>
      <c r="IR73" s="151"/>
      <c r="IS73" s="151"/>
      <c r="IT73" s="151"/>
      <c r="IU73" s="151"/>
      <c r="IV73" s="151"/>
      <c r="IW73" s="151"/>
      <c r="IX73" s="151"/>
      <c r="IY73" s="151"/>
      <c r="IZ73" s="151"/>
      <c r="JA73" s="151"/>
      <c r="JB73" s="151"/>
      <c r="JC73" s="151"/>
      <c r="JD73" s="151"/>
      <c r="JE73" s="151"/>
      <c r="JF73" s="151"/>
      <c r="JG73" s="151"/>
      <c r="JH73" s="151"/>
      <c r="JI73" s="151"/>
      <c r="JJ73" s="151"/>
    </row>
    <row r="74" spans="1:270" s="151" customFormat="1" x14ac:dyDescent="0.25">
      <c r="A74" s="451" t="s">
        <v>158</v>
      </c>
      <c r="B74" s="452"/>
      <c r="C74" s="453"/>
      <c r="D74" s="179" t="s">
        <v>19</v>
      </c>
      <c r="E74" s="398"/>
      <c r="F74" s="252"/>
      <c r="G74" s="252"/>
      <c r="H74" s="252"/>
      <c r="I74" s="12"/>
    </row>
    <row r="75" spans="1:270" s="74" customFormat="1" x14ac:dyDescent="0.25">
      <c r="A75" s="97"/>
      <c r="B75" s="98">
        <v>3</v>
      </c>
      <c r="C75" s="99"/>
      <c r="D75" s="100" t="s">
        <v>23</v>
      </c>
      <c r="E75" s="401"/>
      <c r="F75" s="253">
        <f t="shared" ref="F75:F76" si="3">F76</f>
        <v>2472.42</v>
      </c>
      <c r="G75" s="253">
        <f>G76</f>
        <v>2472.42</v>
      </c>
      <c r="H75" s="253"/>
      <c r="I75" s="72">
        <f>G75/F75*100</f>
        <v>100</v>
      </c>
      <c r="J75" s="151"/>
      <c r="K75" s="151"/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151"/>
      <c r="Z75" s="151"/>
      <c r="AA75" s="151"/>
      <c r="AB75" s="151"/>
      <c r="AC75" s="151"/>
      <c r="AD75" s="151"/>
      <c r="AE75" s="151"/>
      <c r="AF75" s="151"/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  <c r="BI75" s="151"/>
      <c r="BJ75" s="151"/>
      <c r="BK75" s="151"/>
      <c r="BL75" s="151"/>
      <c r="BM75" s="151"/>
      <c r="BN75" s="151"/>
      <c r="BO75" s="151"/>
      <c r="BP75" s="151"/>
      <c r="BQ75" s="151"/>
      <c r="BR75" s="151"/>
      <c r="BS75" s="151"/>
      <c r="BT75" s="151"/>
      <c r="BU75" s="151"/>
      <c r="BV75" s="151"/>
      <c r="BW75" s="151"/>
      <c r="BX75" s="151"/>
      <c r="BY75" s="151"/>
      <c r="BZ75" s="151"/>
      <c r="CA75" s="151"/>
      <c r="CB75" s="151"/>
      <c r="CC75" s="151"/>
      <c r="CD75" s="151"/>
      <c r="CE75" s="151"/>
      <c r="CF75" s="151"/>
      <c r="CG75" s="151"/>
      <c r="CH75" s="151"/>
      <c r="CI75" s="151"/>
      <c r="CJ75" s="151"/>
      <c r="CK75" s="151"/>
      <c r="CL75" s="151"/>
      <c r="CM75" s="151"/>
      <c r="CN75" s="151"/>
      <c r="CO75" s="151"/>
      <c r="CP75" s="151"/>
      <c r="CQ75" s="151"/>
      <c r="CR75" s="151"/>
      <c r="CS75" s="151"/>
      <c r="CT75" s="151"/>
      <c r="CU75" s="151"/>
      <c r="CV75" s="151"/>
      <c r="CW75" s="151"/>
      <c r="CX75" s="151"/>
      <c r="CY75" s="151"/>
      <c r="CZ75" s="151"/>
      <c r="DA75" s="151"/>
      <c r="DB75" s="151"/>
      <c r="DC75" s="151"/>
      <c r="DD75" s="151"/>
      <c r="DE75" s="151"/>
      <c r="DF75" s="151"/>
      <c r="DG75" s="151"/>
      <c r="DH75" s="151"/>
      <c r="DI75" s="151"/>
      <c r="DJ75" s="151"/>
      <c r="DK75" s="151"/>
      <c r="DL75" s="151"/>
      <c r="DM75" s="151"/>
      <c r="DN75" s="151"/>
      <c r="DO75" s="151"/>
      <c r="DP75" s="151"/>
      <c r="DQ75" s="151"/>
      <c r="DR75" s="151"/>
      <c r="DS75" s="151"/>
      <c r="DT75" s="151"/>
      <c r="DU75" s="151"/>
      <c r="DV75" s="151"/>
      <c r="DW75" s="151"/>
      <c r="DX75" s="151"/>
      <c r="DY75" s="151"/>
      <c r="DZ75" s="151"/>
      <c r="EA75" s="151"/>
      <c r="EB75" s="151"/>
      <c r="EC75" s="151"/>
      <c r="ED75" s="151"/>
      <c r="EE75" s="151"/>
      <c r="EF75" s="151"/>
      <c r="EG75" s="151"/>
      <c r="EH75" s="151"/>
      <c r="EI75" s="151"/>
      <c r="EJ75" s="151"/>
      <c r="EK75" s="151"/>
      <c r="EL75" s="151"/>
      <c r="EM75" s="151"/>
      <c r="EN75" s="151"/>
      <c r="EO75" s="151"/>
      <c r="EP75" s="151"/>
      <c r="EQ75" s="151"/>
      <c r="ER75" s="151"/>
      <c r="ES75" s="151"/>
      <c r="ET75" s="151"/>
      <c r="EU75" s="151"/>
      <c r="EV75" s="151"/>
      <c r="EW75" s="151"/>
      <c r="EX75" s="151"/>
      <c r="EY75" s="151"/>
      <c r="EZ75" s="151"/>
      <c r="FA75" s="151"/>
      <c r="FB75" s="151"/>
      <c r="FC75" s="151"/>
      <c r="FD75" s="151"/>
      <c r="FE75" s="151"/>
      <c r="FF75" s="151"/>
      <c r="FG75" s="151"/>
      <c r="FH75" s="151"/>
      <c r="FI75" s="151"/>
      <c r="FJ75" s="151"/>
      <c r="FK75" s="151"/>
      <c r="FL75" s="151"/>
      <c r="FM75" s="151"/>
      <c r="FN75" s="151"/>
      <c r="FO75" s="151"/>
      <c r="FP75" s="151"/>
      <c r="FQ75" s="151"/>
      <c r="FR75" s="151"/>
      <c r="FS75" s="151"/>
      <c r="FT75" s="151"/>
      <c r="FU75" s="151"/>
      <c r="FV75" s="151"/>
      <c r="FW75" s="151"/>
      <c r="FX75" s="151"/>
      <c r="FY75" s="151"/>
      <c r="FZ75" s="151"/>
      <c r="GA75" s="151"/>
      <c r="GB75" s="151"/>
      <c r="GC75" s="151"/>
      <c r="GD75" s="151"/>
      <c r="GE75" s="151"/>
      <c r="GF75" s="151"/>
      <c r="GG75" s="151"/>
      <c r="GH75" s="151"/>
      <c r="GI75" s="151"/>
      <c r="GJ75" s="151"/>
      <c r="GK75" s="151"/>
      <c r="GL75" s="151"/>
      <c r="GM75" s="151"/>
      <c r="GN75" s="151"/>
      <c r="GO75" s="151"/>
      <c r="GP75" s="151"/>
      <c r="GQ75" s="151"/>
      <c r="GR75" s="151"/>
      <c r="GS75" s="151"/>
      <c r="GT75" s="151"/>
      <c r="GU75" s="151"/>
      <c r="GV75" s="151"/>
      <c r="GW75" s="151"/>
      <c r="GX75" s="151"/>
      <c r="GY75" s="151"/>
      <c r="GZ75" s="151"/>
      <c r="HA75" s="151"/>
      <c r="HB75" s="151"/>
      <c r="HC75" s="151"/>
      <c r="HD75" s="151"/>
      <c r="HE75" s="151"/>
      <c r="HF75" s="151"/>
      <c r="HG75" s="151"/>
      <c r="HH75" s="151"/>
      <c r="HI75" s="151"/>
      <c r="HJ75" s="151"/>
      <c r="HK75" s="151"/>
      <c r="HL75" s="151"/>
      <c r="HM75" s="151"/>
      <c r="HN75" s="151"/>
      <c r="HO75" s="151"/>
      <c r="HP75" s="151"/>
      <c r="HQ75" s="151"/>
      <c r="HR75" s="151"/>
      <c r="HS75" s="151"/>
      <c r="HT75" s="151"/>
      <c r="HU75" s="151"/>
      <c r="HV75" s="151"/>
      <c r="HW75" s="151"/>
      <c r="HX75" s="151"/>
      <c r="HY75" s="151"/>
      <c r="HZ75" s="151"/>
      <c r="IA75" s="151"/>
      <c r="IB75" s="151"/>
      <c r="IC75" s="151"/>
      <c r="ID75" s="151"/>
      <c r="IE75" s="151"/>
      <c r="IF75" s="151"/>
      <c r="IG75" s="151"/>
      <c r="IH75" s="151"/>
      <c r="II75" s="151"/>
      <c r="IJ75" s="151"/>
      <c r="IK75" s="151"/>
      <c r="IL75" s="151"/>
      <c r="IM75" s="151"/>
      <c r="IN75" s="151"/>
      <c r="IO75" s="151"/>
      <c r="IP75" s="151"/>
      <c r="IQ75" s="151"/>
      <c r="IR75" s="151"/>
      <c r="IS75" s="151"/>
      <c r="IT75" s="151"/>
      <c r="IU75" s="151"/>
      <c r="IV75" s="151"/>
      <c r="IW75" s="151"/>
      <c r="IX75" s="151"/>
      <c r="IY75" s="151"/>
      <c r="IZ75" s="151"/>
      <c r="JA75" s="151"/>
      <c r="JB75" s="151"/>
      <c r="JC75" s="151"/>
      <c r="JD75" s="151"/>
      <c r="JE75" s="151"/>
      <c r="JF75" s="151"/>
      <c r="JG75" s="151"/>
      <c r="JH75" s="151"/>
      <c r="JI75" s="151"/>
      <c r="JJ75" s="151"/>
    </row>
    <row r="76" spans="1:270" s="79" customFormat="1" x14ac:dyDescent="0.25">
      <c r="A76" s="310"/>
      <c r="B76" s="294">
        <v>32</v>
      </c>
      <c r="C76" s="309"/>
      <c r="D76" s="167" t="s">
        <v>33</v>
      </c>
      <c r="E76" s="281"/>
      <c r="F76" s="254">
        <f t="shared" si="3"/>
        <v>2472.42</v>
      </c>
      <c r="G76" s="254">
        <f>G77</f>
        <v>2472.42</v>
      </c>
      <c r="H76" s="254"/>
      <c r="I76" s="169">
        <f>G76/F76*100</f>
        <v>100</v>
      </c>
      <c r="J76" s="151"/>
      <c r="K76" s="151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  <c r="BI76" s="151"/>
      <c r="BJ76" s="151"/>
      <c r="BK76" s="151"/>
      <c r="BL76" s="151"/>
      <c r="BM76" s="151"/>
      <c r="BN76" s="151"/>
      <c r="BO76" s="151"/>
      <c r="BP76" s="151"/>
      <c r="BQ76" s="151"/>
      <c r="BR76" s="151"/>
      <c r="BS76" s="151"/>
      <c r="BT76" s="151"/>
      <c r="BU76" s="151"/>
      <c r="BV76" s="151"/>
      <c r="BW76" s="151"/>
      <c r="BX76" s="151"/>
      <c r="BY76" s="151"/>
      <c r="BZ76" s="151"/>
      <c r="CA76" s="151"/>
      <c r="CB76" s="151"/>
      <c r="CC76" s="151"/>
      <c r="CD76" s="151"/>
      <c r="CE76" s="151"/>
      <c r="CF76" s="151"/>
      <c r="CG76" s="151"/>
      <c r="CH76" s="151"/>
      <c r="CI76" s="151"/>
      <c r="CJ76" s="151"/>
      <c r="CK76" s="151"/>
      <c r="CL76" s="151"/>
      <c r="CM76" s="151"/>
      <c r="CN76" s="151"/>
      <c r="CO76" s="151"/>
      <c r="CP76" s="151"/>
      <c r="CQ76" s="151"/>
      <c r="CR76" s="151"/>
      <c r="CS76" s="151"/>
      <c r="CT76" s="151"/>
      <c r="CU76" s="151"/>
      <c r="CV76" s="151"/>
      <c r="CW76" s="151"/>
      <c r="CX76" s="151"/>
      <c r="CY76" s="151"/>
      <c r="CZ76" s="151"/>
      <c r="DA76" s="151"/>
      <c r="DB76" s="151"/>
      <c r="DC76" s="151"/>
      <c r="DD76" s="151"/>
      <c r="DE76" s="151"/>
      <c r="DF76" s="151"/>
      <c r="DG76" s="151"/>
      <c r="DH76" s="151"/>
      <c r="DI76" s="151"/>
      <c r="DJ76" s="151"/>
      <c r="DK76" s="151"/>
      <c r="DL76" s="151"/>
      <c r="DM76" s="151"/>
      <c r="DN76" s="151"/>
      <c r="DO76" s="151"/>
      <c r="DP76" s="151"/>
      <c r="DQ76" s="151"/>
      <c r="DR76" s="151"/>
      <c r="DS76" s="151"/>
      <c r="DT76" s="151"/>
      <c r="DU76" s="151"/>
      <c r="DV76" s="151"/>
      <c r="DW76" s="151"/>
      <c r="DX76" s="151"/>
      <c r="DY76" s="151"/>
      <c r="DZ76" s="151"/>
      <c r="EA76" s="151"/>
      <c r="EB76" s="151"/>
      <c r="EC76" s="151"/>
      <c r="ED76" s="151"/>
      <c r="EE76" s="151"/>
      <c r="EF76" s="151"/>
      <c r="EG76" s="151"/>
      <c r="EH76" s="151"/>
      <c r="EI76" s="151"/>
      <c r="EJ76" s="151"/>
      <c r="EK76" s="151"/>
      <c r="EL76" s="151"/>
      <c r="EM76" s="151"/>
      <c r="EN76" s="151"/>
      <c r="EO76" s="151"/>
      <c r="EP76" s="151"/>
      <c r="EQ76" s="151"/>
      <c r="ER76" s="151"/>
      <c r="ES76" s="151"/>
      <c r="ET76" s="151"/>
      <c r="EU76" s="151"/>
      <c r="EV76" s="151"/>
      <c r="EW76" s="151"/>
      <c r="EX76" s="151"/>
      <c r="EY76" s="151"/>
      <c r="EZ76" s="151"/>
      <c r="FA76" s="151"/>
      <c r="FB76" s="151"/>
      <c r="FC76" s="151"/>
      <c r="FD76" s="151"/>
      <c r="FE76" s="151"/>
      <c r="FF76" s="151"/>
      <c r="FG76" s="151"/>
      <c r="FH76" s="151"/>
      <c r="FI76" s="151"/>
      <c r="FJ76" s="151"/>
      <c r="FK76" s="151"/>
      <c r="FL76" s="151"/>
      <c r="FM76" s="151"/>
      <c r="FN76" s="151"/>
      <c r="FO76" s="151"/>
      <c r="FP76" s="151"/>
      <c r="FQ76" s="151"/>
      <c r="FR76" s="151"/>
      <c r="FS76" s="151"/>
      <c r="FT76" s="151"/>
      <c r="FU76" s="151"/>
      <c r="FV76" s="151"/>
      <c r="FW76" s="151"/>
      <c r="FX76" s="151"/>
      <c r="FY76" s="151"/>
      <c r="FZ76" s="151"/>
      <c r="GA76" s="151"/>
      <c r="GB76" s="151"/>
      <c r="GC76" s="151"/>
      <c r="GD76" s="151"/>
      <c r="GE76" s="151"/>
      <c r="GF76" s="151"/>
      <c r="GG76" s="151"/>
      <c r="GH76" s="151"/>
      <c r="GI76" s="151"/>
      <c r="GJ76" s="151"/>
      <c r="GK76" s="151"/>
      <c r="GL76" s="151"/>
      <c r="GM76" s="151"/>
      <c r="GN76" s="151"/>
      <c r="GO76" s="151"/>
      <c r="GP76" s="151"/>
      <c r="GQ76" s="151"/>
      <c r="GR76" s="151"/>
      <c r="GS76" s="151"/>
      <c r="GT76" s="151"/>
      <c r="GU76" s="151"/>
      <c r="GV76" s="151"/>
      <c r="GW76" s="151"/>
      <c r="GX76" s="151"/>
      <c r="GY76" s="151"/>
      <c r="GZ76" s="151"/>
      <c r="HA76" s="151"/>
      <c r="HB76" s="151"/>
      <c r="HC76" s="151"/>
      <c r="HD76" s="151"/>
      <c r="HE76" s="151"/>
      <c r="HF76" s="151"/>
      <c r="HG76" s="151"/>
      <c r="HH76" s="151"/>
      <c r="HI76" s="151"/>
      <c r="HJ76" s="151"/>
      <c r="HK76" s="151"/>
      <c r="HL76" s="151"/>
      <c r="HM76" s="151"/>
      <c r="HN76" s="151"/>
      <c r="HO76" s="151"/>
      <c r="HP76" s="151"/>
      <c r="HQ76" s="151"/>
      <c r="HR76" s="151"/>
      <c r="HS76" s="151"/>
      <c r="HT76" s="151"/>
      <c r="HU76" s="151"/>
      <c r="HV76" s="151"/>
      <c r="HW76" s="151"/>
      <c r="HX76" s="151"/>
      <c r="HY76" s="151"/>
      <c r="HZ76" s="151"/>
      <c r="IA76" s="151"/>
      <c r="IB76" s="151"/>
      <c r="IC76" s="151"/>
      <c r="ID76" s="151"/>
      <c r="IE76" s="151"/>
      <c r="IF76" s="151"/>
      <c r="IG76" s="151"/>
      <c r="IH76" s="151"/>
      <c r="II76" s="151"/>
      <c r="IJ76" s="151"/>
      <c r="IK76" s="151"/>
      <c r="IL76" s="151"/>
      <c r="IM76" s="151"/>
      <c r="IN76" s="151"/>
      <c r="IO76" s="151"/>
      <c r="IP76" s="151"/>
      <c r="IQ76" s="151"/>
      <c r="IR76" s="151"/>
      <c r="IS76" s="151"/>
      <c r="IT76" s="151"/>
      <c r="IU76" s="151"/>
      <c r="IV76" s="151"/>
      <c r="IW76" s="151"/>
      <c r="IX76" s="151"/>
      <c r="IY76" s="151"/>
      <c r="IZ76" s="151"/>
      <c r="JA76" s="151"/>
      <c r="JB76" s="151"/>
      <c r="JC76" s="151"/>
      <c r="JD76" s="151"/>
      <c r="JE76" s="151"/>
      <c r="JF76" s="151"/>
      <c r="JG76" s="151"/>
      <c r="JH76" s="151"/>
      <c r="JI76" s="151"/>
      <c r="JJ76" s="151"/>
    </row>
    <row r="77" spans="1:270" s="118" customFormat="1" ht="18.75" customHeight="1" x14ac:dyDescent="0.25">
      <c r="A77" s="124"/>
      <c r="B77" s="132">
        <v>329</v>
      </c>
      <c r="C77" s="126"/>
      <c r="E77" s="280"/>
      <c r="F77" s="256">
        <f>F78+F79</f>
        <v>2472.42</v>
      </c>
      <c r="G77" s="256">
        <f>G78+G79</f>
        <v>2472.42</v>
      </c>
      <c r="H77" s="255"/>
      <c r="I77" s="145">
        <f>G77/F77*100</f>
        <v>100</v>
      </c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1"/>
      <c r="Z77" s="151"/>
      <c r="AA77" s="151"/>
      <c r="AB77" s="151"/>
      <c r="AC77" s="151"/>
      <c r="AD77" s="151"/>
      <c r="AE77" s="151"/>
      <c r="AF77" s="151"/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  <c r="BI77" s="151"/>
      <c r="BJ77" s="151"/>
      <c r="BK77" s="151"/>
      <c r="BL77" s="151"/>
      <c r="BM77" s="151"/>
      <c r="BN77" s="151"/>
      <c r="BO77" s="151"/>
      <c r="BP77" s="151"/>
      <c r="BQ77" s="151"/>
      <c r="BR77" s="151"/>
      <c r="BS77" s="151"/>
      <c r="BT77" s="151"/>
      <c r="BU77" s="151"/>
      <c r="BV77" s="151"/>
      <c r="BW77" s="151"/>
      <c r="BX77" s="151"/>
      <c r="BY77" s="151"/>
      <c r="BZ77" s="151"/>
      <c r="CA77" s="151"/>
      <c r="CB77" s="151"/>
      <c r="CC77" s="151"/>
      <c r="CD77" s="151"/>
      <c r="CE77" s="151"/>
      <c r="CF77" s="151"/>
      <c r="CG77" s="151"/>
      <c r="CH77" s="151"/>
      <c r="CI77" s="151"/>
      <c r="CJ77" s="151"/>
      <c r="CK77" s="151"/>
      <c r="CL77" s="151"/>
      <c r="CM77" s="151"/>
      <c r="CN77" s="151"/>
      <c r="CO77" s="151"/>
      <c r="CP77" s="151"/>
      <c r="CQ77" s="151"/>
      <c r="CR77" s="151"/>
      <c r="CS77" s="151"/>
      <c r="CT77" s="151"/>
      <c r="CU77" s="151"/>
      <c r="CV77" s="151"/>
      <c r="CW77" s="151"/>
      <c r="CX77" s="151"/>
      <c r="CY77" s="151"/>
      <c r="CZ77" s="151"/>
      <c r="DA77" s="151"/>
      <c r="DB77" s="151"/>
      <c r="DC77" s="151"/>
      <c r="DD77" s="151"/>
      <c r="DE77" s="151"/>
      <c r="DF77" s="151"/>
      <c r="DG77" s="151"/>
      <c r="DH77" s="151"/>
      <c r="DI77" s="151"/>
      <c r="DJ77" s="151"/>
      <c r="DK77" s="151"/>
      <c r="DL77" s="151"/>
      <c r="DM77" s="151"/>
      <c r="DN77" s="151"/>
      <c r="DO77" s="151"/>
      <c r="DP77" s="151"/>
      <c r="DQ77" s="151"/>
      <c r="DR77" s="151"/>
      <c r="DS77" s="151"/>
      <c r="DT77" s="151"/>
      <c r="DU77" s="151"/>
      <c r="DV77" s="151"/>
      <c r="DW77" s="151"/>
      <c r="DX77" s="151"/>
      <c r="DY77" s="151"/>
      <c r="DZ77" s="151"/>
      <c r="EA77" s="151"/>
      <c r="EB77" s="151"/>
      <c r="EC77" s="151"/>
      <c r="ED77" s="151"/>
      <c r="EE77" s="151"/>
      <c r="EF77" s="151"/>
      <c r="EG77" s="151"/>
      <c r="EH77" s="151"/>
      <c r="EI77" s="151"/>
      <c r="EJ77" s="151"/>
      <c r="EK77" s="151"/>
      <c r="EL77" s="151"/>
      <c r="EM77" s="151"/>
      <c r="EN77" s="151"/>
      <c r="EO77" s="151"/>
      <c r="EP77" s="151"/>
      <c r="EQ77" s="151"/>
      <c r="ER77" s="151"/>
      <c r="ES77" s="151"/>
      <c r="ET77" s="151"/>
      <c r="EU77" s="151"/>
      <c r="EV77" s="151"/>
      <c r="EW77" s="151"/>
      <c r="EX77" s="151"/>
      <c r="EY77" s="151"/>
      <c r="EZ77" s="151"/>
      <c r="FA77" s="151"/>
      <c r="FB77" s="151"/>
      <c r="FC77" s="151"/>
      <c r="FD77" s="151"/>
      <c r="FE77" s="151"/>
      <c r="FF77" s="151"/>
      <c r="FG77" s="151"/>
      <c r="FH77" s="151"/>
      <c r="FI77" s="151"/>
      <c r="FJ77" s="151"/>
      <c r="FK77" s="151"/>
      <c r="FL77" s="151"/>
      <c r="FM77" s="151"/>
      <c r="FN77" s="151"/>
      <c r="FO77" s="151"/>
      <c r="FP77" s="151"/>
      <c r="FQ77" s="151"/>
      <c r="FR77" s="151"/>
      <c r="FS77" s="151"/>
      <c r="FT77" s="151"/>
      <c r="FU77" s="151"/>
      <c r="FV77" s="151"/>
      <c r="FW77" s="151"/>
      <c r="FX77" s="151"/>
      <c r="FY77" s="151"/>
      <c r="FZ77" s="151"/>
      <c r="GA77" s="151"/>
      <c r="GB77" s="151"/>
      <c r="GC77" s="151"/>
      <c r="GD77" s="151"/>
      <c r="GE77" s="151"/>
      <c r="GF77" s="151"/>
      <c r="GG77" s="151"/>
      <c r="GH77" s="151"/>
      <c r="GI77" s="151"/>
      <c r="GJ77" s="151"/>
      <c r="GK77" s="151"/>
      <c r="GL77" s="151"/>
      <c r="GM77" s="151"/>
      <c r="GN77" s="151"/>
      <c r="GO77" s="151"/>
      <c r="GP77" s="151"/>
      <c r="GQ77" s="151"/>
      <c r="GR77" s="151"/>
      <c r="GS77" s="151"/>
      <c r="GT77" s="151"/>
      <c r="GU77" s="151"/>
      <c r="GV77" s="151"/>
      <c r="GW77" s="151"/>
      <c r="GX77" s="151"/>
      <c r="GY77" s="151"/>
      <c r="GZ77" s="151"/>
      <c r="HA77" s="151"/>
      <c r="HB77" s="151"/>
      <c r="HC77" s="151"/>
      <c r="HD77" s="151"/>
      <c r="HE77" s="151"/>
      <c r="HF77" s="151"/>
      <c r="HG77" s="151"/>
      <c r="HH77" s="151"/>
      <c r="HI77" s="151"/>
      <c r="HJ77" s="151"/>
      <c r="HK77" s="151"/>
      <c r="HL77" s="151"/>
      <c r="HM77" s="151"/>
      <c r="HN77" s="151"/>
      <c r="HO77" s="151"/>
      <c r="HP77" s="151"/>
      <c r="HQ77" s="151"/>
      <c r="HR77" s="151"/>
      <c r="HS77" s="151"/>
      <c r="HT77" s="151"/>
      <c r="HU77" s="151"/>
      <c r="HV77" s="151"/>
      <c r="HW77" s="151"/>
      <c r="HX77" s="151"/>
      <c r="HY77" s="151"/>
      <c r="HZ77" s="151"/>
      <c r="IA77" s="151"/>
      <c r="IB77" s="151"/>
      <c r="IC77" s="151"/>
      <c r="ID77" s="151"/>
      <c r="IE77" s="151"/>
      <c r="IF77" s="151"/>
      <c r="IG77" s="151"/>
      <c r="IH77" s="151"/>
      <c r="II77" s="151"/>
      <c r="IJ77" s="151"/>
      <c r="IK77" s="151"/>
      <c r="IL77" s="151"/>
      <c r="IM77" s="151"/>
      <c r="IN77" s="151"/>
      <c r="IO77" s="151"/>
      <c r="IP77" s="151"/>
      <c r="IQ77" s="151"/>
      <c r="IR77" s="151"/>
      <c r="IS77" s="151"/>
      <c r="IT77" s="151"/>
      <c r="IU77" s="151"/>
      <c r="IV77" s="151"/>
      <c r="IW77" s="151"/>
      <c r="IX77" s="151"/>
      <c r="IY77" s="151"/>
      <c r="IZ77" s="151"/>
      <c r="JA77" s="151"/>
      <c r="JB77" s="151"/>
      <c r="JC77" s="151"/>
      <c r="JD77" s="151"/>
      <c r="JE77" s="151"/>
      <c r="JF77" s="151"/>
      <c r="JG77" s="151"/>
      <c r="JH77" s="151"/>
      <c r="JI77" s="151"/>
      <c r="JJ77" s="151"/>
    </row>
    <row r="78" spans="1:270" ht="26.25" x14ac:dyDescent="0.25">
      <c r="A78" s="47"/>
      <c r="B78" s="53">
        <v>3291</v>
      </c>
      <c r="C78" s="48"/>
      <c r="D78" s="46" t="s">
        <v>88</v>
      </c>
      <c r="E78" s="398"/>
      <c r="F78" s="418">
        <v>363.6</v>
      </c>
      <c r="G78" s="252">
        <v>363.6</v>
      </c>
      <c r="H78" s="252"/>
      <c r="I78" s="12"/>
      <c r="J78" s="151"/>
      <c r="K78" s="151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1"/>
      <c r="Z78" s="151"/>
      <c r="AA78" s="151"/>
      <c r="AB78" s="151"/>
      <c r="AC78" s="151"/>
      <c r="AD78" s="151"/>
      <c r="AE78" s="151"/>
      <c r="AF78" s="151"/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  <c r="BI78" s="151"/>
      <c r="BJ78" s="151"/>
      <c r="BK78" s="151"/>
      <c r="BL78" s="151"/>
      <c r="BM78" s="151"/>
      <c r="BN78" s="151"/>
      <c r="BO78" s="151"/>
      <c r="BP78" s="151"/>
      <c r="BQ78" s="151"/>
      <c r="BR78" s="151"/>
      <c r="BS78" s="151"/>
      <c r="BT78" s="151"/>
      <c r="BU78" s="151"/>
      <c r="BV78" s="151"/>
      <c r="BW78" s="151"/>
      <c r="BX78" s="151"/>
      <c r="BY78" s="151"/>
      <c r="BZ78" s="151"/>
      <c r="CA78" s="151"/>
      <c r="CB78" s="151"/>
      <c r="CC78" s="151"/>
      <c r="CD78" s="151"/>
      <c r="CE78" s="151"/>
      <c r="CF78" s="151"/>
      <c r="CG78" s="151"/>
      <c r="CH78" s="151"/>
      <c r="CI78" s="151"/>
      <c r="CJ78" s="151"/>
      <c r="CK78" s="151"/>
      <c r="CL78" s="151"/>
      <c r="CM78" s="151"/>
      <c r="CN78" s="151"/>
      <c r="CO78" s="151"/>
      <c r="CP78" s="151"/>
      <c r="CQ78" s="151"/>
      <c r="CR78" s="151"/>
      <c r="CS78" s="151"/>
      <c r="CT78" s="151"/>
      <c r="CU78" s="151"/>
      <c r="CV78" s="151"/>
      <c r="CW78" s="151"/>
      <c r="CX78" s="151"/>
      <c r="CY78" s="151"/>
      <c r="CZ78" s="151"/>
      <c r="DA78" s="151"/>
      <c r="DB78" s="151"/>
      <c r="DC78" s="151"/>
      <c r="DD78" s="151"/>
      <c r="DE78" s="151"/>
      <c r="DF78" s="151"/>
      <c r="DG78" s="151"/>
      <c r="DH78" s="151"/>
      <c r="DI78" s="151"/>
      <c r="DJ78" s="151"/>
      <c r="DK78" s="151"/>
      <c r="DL78" s="151"/>
      <c r="DM78" s="151"/>
      <c r="DN78" s="151"/>
      <c r="DO78" s="151"/>
      <c r="DP78" s="151"/>
      <c r="DQ78" s="151"/>
      <c r="DR78" s="151"/>
      <c r="DS78" s="151"/>
      <c r="DT78" s="151"/>
      <c r="DU78" s="151"/>
      <c r="DV78" s="151"/>
      <c r="DW78" s="151"/>
      <c r="DX78" s="151"/>
      <c r="DY78" s="151"/>
      <c r="DZ78" s="151"/>
      <c r="EA78" s="151"/>
      <c r="EB78" s="151"/>
      <c r="EC78" s="151"/>
      <c r="ED78" s="151"/>
      <c r="EE78" s="151"/>
      <c r="EF78" s="151"/>
      <c r="EG78" s="151"/>
      <c r="EH78" s="151"/>
      <c r="EI78" s="151"/>
      <c r="EJ78" s="151"/>
      <c r="EK78" s="151"/>
      <c r="EL78" s="151"/>
      <c r="EM78" s="151"/>
      <c r="EN78" s="151"/>
      <c r="EO78" s="151"/>
      <c r="EP78" s="151"/>
      <c r="EQ78" s="151"/>
      <c r="ER78" s="151"/>
      <c r="ES78" s="151"/>
      <c r="ET78" s="151"/>
      <c r="EU78" s="151"/>
      <c r="EV78" s="151"/>
      <c r="EW78" s="151"/>
      <c r="EX78" s="151"/>
      <c r="EY78" s="151"/>
      <c r="EZ78" s="151"/>
      <c r="FA78" s="151"/>
      <c r="FB78" s="151"/>
      <c r="FC78" s="151"/>
      <c r="FD78" s="151"/>
      <c r="FE78" s="151"/>
      <c r="FF78" s="151"/>
      <c r="FG78" s="151"/>
      <c r="FH78" s="151"/>
      <c r="FI78" s="151"/>
      <c r="FJ78" s="151"/>
      <c r="FK78" s="151"/>
      <c r="FL78" s="151"/>
      <c r="FM78" s="151"/>
      <c r="FN78" s="151"/>
      <c r="FO78" s="151"/>
      <c r="FP78" s="151"/>
      <c r="FQ78" s="151"/>
      <c r="FR78" s="151"/>
      <c r="FS78" s="151"/>
      <c r="FT78" s="151"/>
      <c r="FU78" s="151"/>
      <c r="FV78" s="151"/>
      <c r="FW78" s="151"/>
      <c r="FX78" s="151"/>
      <c r="FY78" s="151"/>
      <c r="FZ78" s="151"/>
      <c r="GA78" s="151"/>
      <c r="GB78" s="151"/>
      <c r="GC78" s="151"/>
      <c r="GD78" s="151"/>
      <c r="GE78" s="151"/>
      <c r="GF78" s="151"/>
      <c r="GG78" s="151"/>
      <c r="GH78" s="151"/>
      <c r="GI78" s="151"/>
      <c r="GJ78" s="151"/>
      <c r="GK78" s="151"/>
      <c r="GL78" s="151"/>
      <c r="GM78" s="151"/>
      <c r="GN78" s="151"/>
      <c r="GO78" s="151"/>
      <c r="GP78" s="151"/>
      <c r="GQ78" s="151"/>
      <c r="GR78" s="151"/>
      <c r="GS78" s="151"/>
      <c r="GT78" s="151"/>
      <c r="GU78" s="151"/>
      <c r="GV78" s="151"/>
      <c r="GW78" s="151"/>
      <c r="GX78" s="151"/>
      <c r="GY78" s="151"/>
      <c r="GZ78" s="151"/>
      <c r="HA78" s="151"/>
      <c r="HB78" s="151"/>
      <c r="HC78" s="151"/>
      <c r="HD78" s="151"/>
      <c r="HE78" s="151"/>
      <c r="HF78" s="151"/>
      <c r="HG78" s="151"/>
      <c r="HH78" s="151"/>
      <c r="HI78" s="151"/>
      <c r="HJ78" s="151"/>
      <c r="HK78" s="151"/>
      <c r="HL78" s="151"/>
      <c r="HM78" s="151"/>
      <c r="HN78" s="151"/>
      <c r="HO78" s="151"/>
      <c r="HP78" s="151"/>
      <c r="HQ78" s="151"/>
      <c r="HR78" s="151"/>
      <c r="HS78" s="151"/>
      <c r="HT78" s="151"/>
      <c r="HU78" s="151"/>
      <c r="HV78" s="151"/>
      <c r="HW78" s="151"/>
      <c r="HX78" s="151"/>
      <c r="HY78" s="151"/>
      <c r="HZ78" s="151"/>
      <c r="IA78" s="151"/>
      <c r="IB78" s="151"/>
      <c r="IC78" s="151"/>
      <c r="ID78" s="151"/>
      <c r="IE78" s="151"/>
      <c r="IF78" s="151"/>
      <c r="IG78" s="151"/>
      <c r="IH78" s="151"/>
      <c r="II78" s="151"/>
      <c r="IJ78" s="151"/>
      <c r="IK78" s="151"/>
      <c r="IL78" s="151"/>
      <c r="IM78" s="151"/>
      <c r="IN78" s="151"/>
      <c r="IO78" s="151"/>
      <c r="IP78" s="151"/>
      <c r="IQ78" s="151"/>
      <c r="IR78" s="151"/>
      <c r="IS78" s="151"/>
      <c r="IT78" s="151"/>
      <c r="IU78" s="151"/>
      <c r="IV78" s="151"/>
      <c r="IW78" s="151"/>
      <c r="IX78" s="151"/>
      <c r="IY78" s="151"/>
      <c r="IZ78" s="151"/>
      <c r="JA78" s="151"/>
      <c r="JB78" s="151"/>
      <c r="JC78" s="151"/>
      <c r="JD78" s="151"/>
      <c r="JE78" s="151"/>
      <c r="JF78" s="151"/>
      <c r="JG78" s="151"/>
      <c r="JH78" s="151"/>
      <c r="JI78" s="151"/>
      <c r="JJ78" s="151"/>
    </row>
    <row r="79" spans="1:270" ht="15" customHeight="1" x14ac:dyDescent="0.25">
      <c r="A79" s="47"/>
      <c r="B79" s="53">
        <v>3299</v>
      </c>
      <c r="C79" s="48"/>
      <c r="D79" s="46" t="s">
        <v>65</v>
      </c>
      <c r="E79" s="398"/>
      <c r="F79" s="418">
        <v>2108.8200000000002</v>
      </c>
      <c r="G79" s="252">
        <v>2108.8200000000002</v>
      </c>
      <c r="H79" s="252"/>
      <c r="I79" s="12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  <c r="BI79" s="151"/>
      <c r="BJ79" s="151"/>
      <c r="BK79" s="151"/>
      <c r="BL79" s="151"/>
      <c r="BM79" s="151"/>
      <c r="BN79" s="151"/>
      <c r="BO79" s="151"/>
      <c r="BP79" s="151"/>
      <c r="BQ79" s="151"/>
      <c r="BR79" s="151"/>
      <c r="BS79" s="151"/>
      <c r="BT79" s="151"/>
      <c r="BU79" s="151"/>
      <c r="BV79" s="151"/>
      <c r="BW79" s="151"/>
      <c r="BX79" s="151"/>
      <c r="BY79" s="151"/>
      <c r="BZ79" s="151"/>
      <c r="CA79" s="151"/>
      <c r="CB79" s="151"/>
      <c r="CC79" s="151"/>
      <c r="CD79" s="151"/>
      <c r="CE79" s="151"/>
      <c r="CF79" s="151"/>
      <c r="CG79" s="151"/>
      <c r="CH79" s="151"/>
      <c r="CI79" s="151"/>
      <c r="CJ79" s="151"/>
      <c r="CK79" s="151"/>
      <c r="CL79" s="151"/>
      <c r="CM79" s="151"/>
      <c r="CN79" s="151"/>
      <c r="CO79" s="151"/>
      <c r="CP79" s="151"/>
      <c r="CQ79" s="151"/>
      <c r="CR79" s="151"/>
      <c r="CS79" s="151"/>
      <c r="CT79" s="151"/>
      <c r="CU79" s="151"/>
      <c r="CV79" s="151"/>
      <c r="CW79" s="151"/>
      <c r="CX79" s="151"/>
      <c r="CY79" s="151"/>
      <c r="CZ79" s="151"/>
      <c r="DA79" s="151"/>
      <c r="DB79" s="151"/>
      <c r="DC79" s="151"/>
      <c r="DD79" s="151"/>
      <c r="DE79" s="151"/>
      <c r="DF79" s="151"/>
      <c r="DG79" s="151"/>
      <c r="DH79" s="151"/>
      <c r="DI79" s="151"/>
      <c r="DJ79" s="151"/>
      <c r="DK79" s="151"/>
      <c r="DL79" s="151"/>
      <c r="DM79" s="151"/>
      <c r="DN79" s="151"/>
      <c r="DO79" s="151"/>
      <c r="DP79" s="151"/>
      <c r="DQ79" s="151"/>
      <c r="DR79" s="151"/>
      <c r="DS79" s="151"/>
      <c r="DT79" s="151"/>
      <c r="DU79" s="151"/>
      <c r="DV79" s="151"/>
      <c r="DW79" s="151"/>
      <c r="DX79" s="151"/>
      <c r="DY79" s="151"/>
      <c r="DZ79" s="151"/>
      <c r="EA79" s="151"/>
      <c r="EB79" s="151"/>
      <c r="EC79" s="151"/>
      <c r="ED79" s="151"/>
      <c r="EE79" s="151"/>
      <c r="EF79" s="151"/>
      <c r="EG79" s="151"/>
      <c r="EH79" s="151"/>
      <c r="EI79" s="151"/>
      <c r="EJ79" s="151"/>
      <c r="EK79" s="151"/>
      <c r="EL79" s="151"/>
      <c r="EM79" s="151"/>
      <c r="EN79" s="151"/>
      <c r="EO79" s="151"/>
      <c r="EP79" s="151"/>
      <c r="EQ79" s="151"/>
      <c r="ER79" s="151"/>
      <c r="ES79" s="151"/>
      <c r="ET79" s="151"/>
      <c r="EU79" s="151"/>
      <c r="EV79" s="151"/>
      <c r="EW79" s="151"/>
      <c r="EX79" s="151"/>
      <c r="EY79" s="151"/>
      <c r="EZ79" s="151"/>
      <c r="FA79" s="151"/>
      <c r="FB79" s="151"/>
      <c r="FC79" s="151"/>
      <c r="FD79" s="151"/>
      <c r="FE79" s="151"/>
      <c r="FF79" s="151"/>
      <c r="FG79" s="151"/>
      <c r="FH79" s="151"/>
      <c r="FI79" s="151"/>
      <c r="FJ79" s="151"/>
      <c r="FK79" s="151"/>
      <c r="FL79" s="151"/>
      <c r="FM79" s="151"/>
      <c r="FN79" s="151"/>
      <c r="FO79" s="151"/>
      <c r="FP79" s="151"/>
      <c r="FQ79" s="151"/>
      <c r="FR79" s="151"/>
      <c r="FS79" s="151"/>
      <c r="FT79" s="151"/>
      <c r="FU79" s="151"/>
      <c r="FV79" s="151"/>
      <c r="FW79" s="151"/>
      <c r="FX79" s="151"/>
      <c r="FY79" s="151"/>
      <c r="FZ79" s="151"/>
      <c r="GA79" s="151"/>
      <c r="GB79" s="151"/>
      <c r="GC79" s="151"/>
      <c r="GD79" s="151"/>
      <c r="GE79" s="151"/>
      <c r="GF79" s="151"/>
      <c r="GG79" s="151"/>
      <c r="GH79" s="151"/>
      <c r="GI79" s="151"/>
      <c r="GJ79" s="151"/>
      <c r="GK79" s="151"/>
      <c r="GL79" s="151"/>
      <c r="GM79" s="151"/>
      <c r="GN79" s="151"/>
      <c r="GO79" s="151"/>
      <c r="GP79" s="151"/>
      <c r="GQ79" s="151"/>
      <c r="GR79" s="151"/>
      <c r="GS79" s="151"/>
      <c r="GT79" s="151"/>
      <c r="GU79" s="151"/>
      <c r="GV79" s="151"/>
      <c r="GW79" s="151"/>
      <c r="GX79" s="151"/>
      <c r="GY79" s="151"/>
      <c r="GZ79" s="151"/>
      <c r="HA79" s="151"/>
      <c r="HB79" s="151"/>
      <c r="HC79" s="151"/>
      <c r="HD79" s="151"/>
      <c r="HE79" s="151"/>
      <c r="HF79" s="151"/>
      <c r="HG79" s="151"/>
      <c r="HH79" s="151"/>
      <c r="HI79" s="151"/>
      <c r="HJ79" s="151"/>
      <c r="HK79" s="151"/>
      <c r="HL79" s="151"/>
      <c r="HM79" s="151"/>
      <c r="HN79" s="151"/>
      <c r="HO79" s="151"/>
      <c r="HP79" s="151"/>
      <c r="HQ79" s="151"/>
      <c r="HR79" s="151"/>
      <c r="HS79" s="151"/>
      <c r="HT79" s="151"/>
      <c r="HU79" s="151"/>
      <c r="HV79" s="151"/>
      <c r="HW79" s="151"/>
      <c r="HX79" s="151"/>
      <c r="HY79" s="151"/>
      <c r="HZ79" s="151"/>
      <c r="IA79" s="151"/>
      <c r="IB79" s="151"/>
      <c r="IC79" s="151"/>
      <c r="ID79" s="151"/>
      <c r="IE79" s="151"/>
      <c r="IF79" s="151"/>
      <c r="IG79" s="151"/>
      <c r="IH79" s="151"/>
      <c r="II79" s="151"/>
      <c r="IJ79" s="151"/>
      <c r="IK79" s="151"/>
      <c r="IL79" s="151"/>
      <c r="IM79" s="151"/>
      <c r="IN79" s="151"/>
      <c r="IO79" s="151"/>
      <c r="IP79" s="151"/>
      <c r="IQ79" s="151"/>
      <c r="IR79" s="151"/>
      <c r="IS79" s="151"/>
      <c r="IT79" s="151"/>
      <c r="IU79" s="151"/>
      <c r="IV79" s="151"/>
      <c r="IW79" s="151"/>
      <c r="IX79" s="151"/>
      <c r="IY79" s="151"/>
      <c r="IZ79" s="151"/>
      <c r="JA79" s="151"/>
      <c r="JB79" s="151"/>
      <c r="JC79" s="151"/>
      <c r="JD79" s="151"/>
      <c r="JE79" s="151"/>
      <c r="JF79" s="151"/>
      <c r="JG79" s="151"/>
      <c r="JH79" s="151"/>
      <c r="JI79" s="151"/>
      <c r="JJ79" s="151"/>
    </row>
    <row r="80" spans="1:270" ht="15" customHeight="1" x14ac:dyDescent="0.25">
      <c r="A80" s="457" t="s">
        <v>219</v>
      </c>
      <c r="B80" s="457"/>
      <c r="C80" s="458"/>
      <c r="D80" s="325" t="s">
        <v>220</v>
      </c>
      <c r="E80" s="403">
        <f>E82</f>
        <v>0</v>
      </c>
      <c r="F80" s="251">
        <f>F81</f>
        <v>447</v>
      </c>
      <c r="G80" s="251">
        <f>G81</f>
        <v>446.88</v>
      </c>
      <c r="H80" s="251"/>
      <c r="I80" s="83">
        <f>G80/F80*100</f>
        <v>99.973154362416111</v>
      </c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  <c r="BI80" s="151"/>
      <c r="BJ80" s="151"/>
      <c r="BK80" s="151"/>
      <c r="BL80" s="151"/>
      <c r="BM80" s="151"/>
      <c r="BN80" s="151"/>
      <c r="BO80" s="151"/>
      <c r="BP80" s="151"/>
      <c r="BQ80" s="151"/>
      <c r="BR80" s="151"/>
      <c r="BS80" s="151"/>
      <c r="BT80" s="151"/>
      <c r="BU80" s="151"/>
      <c r="BV80" s="151"/>
      <c r="BW80" s="151"/>
      <c r="BX80" s="151"/>
      <c r="BY80" s="151"/>
      <c r="BZ80" s="151"/>
      <c r="CA80" s="151"/>
      <c r="CB80" s="151"/>
      <c r="CC80" s="151"/>
      <c r="CD80" s="151"/>
      <c r="CE80" s="151"/>
      <c r="CF80" s="151"/>
      <c r="CG80" s="151"/>
      <c r="CH80" s="151"/>
      <c r="CI80" s="151"/>
      <c r="CJ80" s="151"/>
      <c r="CK80" s="151"/>
      <c r="CL80" s="151"/>
      <c r="CM80" s="151"/>
      <c r="CN80" s="151"/>
      <c r="CO80" s="151"/>
      <c r="CP80" s="151"/>
      <c r="CQ80" s="151"/>
      <c r="CR80" s="151"/>
      <c r="CS80" s="151"/>
      <c r="CT80" s="151"/>
      <c r="CU80" s="151"/>
      <c r="CV80" s="151"/>
      <c r="CW80" s="151"/>
      <c r="CX80" s="151"/>
      <c r="CY80" s="151"/>
      <c r="CZ80" s="151"/>
      <c r="DA80" s="151"/>
      <c r="DB80" s="151"/>
      <c r="DC80" s="151"/>
      <c r="DD80" s="151"/>
      <c r="DE80" s="151"/>
      <c r="DF80" s="151"/>
      <c r="DG80" s="151"/>
      <c r="DH80" s="151"/>
      <c r="DI80" s="151"/>
      <c r="DJ80" s="151"/>
      <c r="DK80" s="151"/>
      <c r="DL80" s="151"/>
      <c r="DM80" s="151"/>
      <c r="DN80" s="151"/>
      <c r="DO80" s="151"/>
      <c r="DP80" s="151"/>
      <c r="DQ80" s="151"/>
      <c r="DR80" s="151"/>
      <c r="DS80" s="151"/>
      <c r="DT80" s="151"/>
      <c r="DU80" s="151"/>
      <c r="DV80" s="151"/>
      <c r="DW80" s="151"/>
      <c r="DX80" s="151"/>
      <c r="DY80" s="151"/>
      <c r="DZ80" s="151"/>
      <c r="EA80" s="151"/>
      <c r="EB80" s="151"/>
      <c r="EC80" s="151"/>
      <c r="ED80" s="151"/>
      <c r="EE80" s="151"/>
      <c r="EF80" s="151"/>
      <c r="EG80" s="151"/>
      <c r="EH80" s="151"/>
      <c r="EI80" s="151"/>
      <c r="EJ80" s="151"/>
      <c r="EK80" s="151"/>
      <c r="EL80" s="151"/>
      <c r="EM80" s="151"/>
      <c r="EN80" s="151"/>
      <c r="EO80" s="151"/>
      <c r="EP80" s="151"/>
      <c r="EQ80" s="151"/>
      <c r="ER80" s="151"/>
      <c r="ES80" s="151"/>
      <c r="ET80" s="151"/>
      <c r="EU80" s="151"/>
      <c r="EV80" s="151"/>
      <c r="EW80" s="151"/>
      <c r="EX80" s="151"/>
      <c r="EY80" s="151"/>
      <c r="EZ80" s="151"/>
      <c r="FA80" s="151"/>
      <c r="FB80" s="151"/>
      <c r="FC80" s="151"/>
      <c r="FD80" s="151"/>
      <c r="FE80" s="151"/>
      <c r="FF80" s="151"/>
      <c r="FG80" s="151"/>
      <c r="FH80" s="151"/>
      <c r="FI80" s="151"/>
      <c r="FJ80" s="151"/>
      <c r="FK80" s="151"/>
      <c r="FL80" s="151"/>
      <c r="FM80" s="151"/>
      <c r="FN80" s="151"/>
      <c r="FO80" s="151"/>
      <c r="FP80" s="151"/>
      <c r="FQ80" s="151"/>
      <c r="FR80" s="151"/>
      <c r="FS80" s="151"/>
      <c r="FT80" s="151"/>
      <c r="FU80" s="151"/>
      <c r="FV80" s="151"/>
      <c r="FW80" s="151"/>
      <c r="FX80" s="151"/>
      <c r="FY80" s="151"/>
      <c r="FZ80" s="151"/>
      <c r="GA80" s="151"/>
      <c r="GB80" s="151"/>
      <c r="GC80" s="151"/>
      <c r="GD80" s="151"/>
      <c r="GE80" s="151"/>
      <c r="GF80" s="151"/>
      <c r="GG80" s="151"/>
      <c r="GH80" s="151"/>
      <c r="GI80" s="151"/>
      <c r="GJ80" s="151"/>
      <c r="GK80" s="151"/>
      <c r="GL80" s="151"/>
      <c r="GM80" s="151"/>
      <c r="GN80" s="151"/>
      <c r="GO80" s="151"/>
      <c r="GP80" s="151"/>
      <c r="GQ80" s="151"/>
      <c r="GR80" s="151"/>
      <c r="GS80" s="151"/>
      <c r="GT80" s="151"/>
      <c r="GU80" s="151"/>
      <c r="GV80" s="151"/>
      <c r="GW80" s="151"/>
      <c r="GX80" s="151"/>
      <c r="GY80" s="151"/>
      <c r="GZ80" s="151"/>
      <c r="HA80" s="151"/>
      <c r="HB80" s="151"/>
      <c r="HC80" s="151"/>
      <c r="HD80" s="151"/>
      <c r="HE80" s="151"/>
      <c r="HF80" s="151"/>
      <c r="HG80" s="151"/>
      <c r="HH80" s="151"/>
      <c r="HI80" s="151"/>
      <c r="HJ80" s="151"/>
      <c r="HK80" s="151"/>
      <c r="HL80" s="151"/>
      <c r="HM80" s="151"/>
      <c r="HN80" s="151"/>
      <c r="HO80" s="151"/>
      <c r="HP80" s="151"/>
      <c r="HQ80" s="151"/>
      <c r="HR80" s="151"/>
      <c r="HS80" s="151"/>
      <c r="HT80" s="151"/>
      <c r="HU80" s="151"/>
      <c r="HV80" s="151"/>
      <c r="HW80" s="151"/>
      <c r="HX80" s="151"/>
      <c r="HY80" s="151"/>
      <c r="HZ80" s="151"/>
      <c r="IA80" s="151"/>
      <c r="IB80" s="151"/>
      <c r="IC80" s="151"/>
      <c r="ID80" s="151"/>
      <c r="IE80" s="151"/>
      <c r="IF80" s="151"/>
      <c r="IG80" s="151"/>
      <c r="IH80" s="151"/>
      <c r="II80" s="151"/>
      <c r="IJ80" s="151"/>
      <c r="IK80" s="151"/>
      <c r="IL80" s="151"/>
      <c r="IM80" s="151"/>
      <c r="IN80" s="151"/>
      <c r="IO80" s="151"/>
      <c r="IP80" s="151"/>
      <c r="IQ80" s="151"/>
      <c r="IR80" s="151"/>
      <c r="IS80" s="151"/>
      <c r="IT80" s="151"/>
      <c r="IU80" s="151"/>
      <c r="IV80" s="151"/>
      <c r="IW80" s="151"/>
      <c r="IX80" s="151"/>
      <c r="IY80" s="151"/>
      <c r="IZ80" s="151"/>
      <c r="JA80" s="151"/>
      <c r="JB80" s="151"/>
      <c r="JC80" s="151"/>
      <c r="JD80" s="151"/>
      <c r="JE80" s="151"/>
      <c r="JF80" s="151"/>
      <c r="JG80" s="151"/>
      <c r="JH80" s="151"/>
      <c r="JI80" s="151"/>
      <c r="JJ80" s="151"/>
    </row>
    <row r="81" spans="1:270" ht="15" customHeight="1" x14ac:dyDescent="0.25">
      <c r="A81" s="459">
        <v>3</v>
      </c>
      <c r="B81" s="460"/>
      <c r="C81" s="461"/>
      <c r="D81" s="107" t="s">
        <v>23</v>
      </c>
      <c r="E81" s="401">
        <f>E82+E84</f>
        <v>0</v>
      </c>
      <c r="F81" s="253">
        <f>F83</f>
        <v>447</v>
      </c>
      <c r="G81" s="253">
        <f>G84</f>
        <v>446.88</v>
      </c>
      <c r="H81" s="253"/>
      <c r="I81" s="72">
        <f>G81/F81*100</f>
        <v>99.973154362416111</v>
      </c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  <c r="BI81" s="151"/>
      <c r="BJ81" s="151"/>
      <c r="BK81" s="151"/>
      <c r="BL81" s="151"/>
      <c r="BM81" s="151"/>
      <c r="BN81" s="151"/>
      <c r="BO81" s="151"/>
      <c r="BP81" s="151"/>
      <c r="BQ81" s="151"/>
      <c r="BR81" s="151"/>
      <c r="BS81" s="151"/>
      <c r="BT81" s="151"/>
      <c r="BU81" s="151"/>
      <c r="BV81" s="151"/>
      <c r="BW81" s="151"/>
      <c r="BX81" s="151"/>
      <c r="BY81" s="151"/>
      <c r="BZ81" s="151"/>
      <c r="CA81" s="151"/>
      <c r="CB81" s="151"/>
      <c r="CC81" s="151"/>
      <c r="CD81" s="151"/>
      <c r="CE81" s="151"/>
      <c r="CF81" s="151"/>
      <c r="CG81" s="151"/>
      <c r="CH81" s="151"/>
      <c r="CI81" s="151"/>
      <c r="CJ81" s="151"/>
      <c r="CK81" s="151"/>
      <c r="CL81" s="151"/>
      <c r="CM81" s="151"/>
      <c r="CN81" s="151"/>
      <c r="CO81" s="151"/>
      <c r="CP81" s="151"/>
      <c r="CQ81" s="151"/>
      <c r="CR81" s="151"/>
      <c r="CS81" s="151"/>
      <c r="CT81" s="151"/>
      <c r="CU81" s="151"/>
      <c r="CV81" s="151"/>
      <c r="CW81" s="151"/>
      <c r="CX81" s="151"/>
      <c r="CY81" s="151"/>
      <c r="CZ81" s="151"/>
      <c r="DA81" s="151"/>
      <c r="DB81" s="151"/>
      <c r="DC81" s="151"/>
      <c r="DD81" s="151"/>
      <c r="DE81" s="151"/>
      <c r="DF81" s="151"/>
      <c r="DG81" s="151"/>
      <c r="DH81" s="151"/>
      <c r="DI81" s="151"/>
      <c r="DJ81" s="151"/>
      <c r="DK81" s="151"/>
      <c r="DL81" s="151"/>
      <c r="DM81" s="151"/>
      <c r="DN81" s="151"/>
      <c r="DO81" s="151"/>
      <c r="DP81" s="151"/>
      <c r="DQ81" s="151"/>
      <c r="DR81" s="151"/>
      <c r="DS81" s="151"/>
      <c r="DT81" s="151"/>
      <c r="DU81" s="151"/>
      <c r="DV81" s="151"/>
      <c r="DW81" s="151"/>
      <c r="DX81" s="151"/>
      <c r="DY81" s="151"/>
      <c r="DZ81" s="151"/>
      <c r="EA81" s="151"/>
      <c r="EB81" s="151"/>
      <c r="EC81" s="151"/>
      <c r="ED81" s="151"/>
      <c r="EE81" s="151"/>
      <c r="EF81" s="151"/>
      <c r="EG81" s="151"/>
      <c r="EH81" s="151"/>
      <c r="EI81" s="151"/>
      <c r="EJ81" s="151"/>
      <c r="EK81" s="151"/>
      <c r="EL81" s="151"/>
      <c r="EM81" s="151"/>
      <c r="EN81" s="151"/>
      <c r="EO81" s="151"/>
      <c r="EP81" s="151"/>
      <c r="EQ81" s="151"/>
      <c r="ER81" s="151"/>
      <c r="ES81" s="151"/>
      <c r="ET81" s="151"/>
      <c r="EU81" s="151"/>
      <c r="EV81" s="151"/>
      <c r="EW81" s="151"/>
      <c r="EX81" s="151"/>
      <c r="EY81" s="151"/>
      <c r="EZ81" s="151"/>
      <c r="FA81" s="151"/>
      <c r="FB81" s="151"/>
      <c r="FC81" s="151"/>
      <c r="FD81" s="151"/>
      <c r="FE81" s="151"/>
      <c r="FF81" s="151"/>
      <c r="FG81" s="151"/>
      <c r="FH81" s="151"/>
      <c r="FI81" s="151"/>
      <c r="FJ81" s="151"/>
      <c r="FK81" s="151"/>
      <c r="FL81" s="151"/>
      <c r="FM81" s="151"/>
      <c r="FN81" s="151"/>
      <c r="FO81" s="151"/>
      <c r="FP81" s="151"/>
      <c r="FQ81" s="151"/>
      <c r="FR81" s="151"/>
      <c r="FS81" s="151"/>
      <c r="FT81" s="151"/>
      <c r="FU81" s="151"/>
      <c r="FV81" s="151"/>
      <c r="FW81" s="151"/>
      <c r="FX81" s="151"/>
      <c r="FY81" s="151"/>
      <c r="FZ81" s="151"/>
      <c r="GA81" s="151"/>
      <c r="GB81" s="151"/>
      <c r="GC81" s="151"/>
      <c r="GD81" s="151"/>
      <c r="GE81" s="151"/>
      <c r="GF81" s="151"/>
      <c r="GG81" s="151"/>
      <c r="GH81" s="151"/>
      <c r="GI81" s="151"/>
      <c r="GJ81" s="151"/>
      <c r="GK81" s="151"/>
      <c r="GL81" s="151"/>
      <c r="GM81" s="151"/>
      <c r="GN81" s="151"/>
      <c r="GO81" s="151"/>
      <c r="GP81" s="151"/>
      <c r="GQ81" s="151"/>
      <c r="GR81" s="151"/>
      <c r="GS81" s="151"/>
      <c r="GT81" s="151"/>
      <c r="GU81" s="151"/>
      <c r="GV81" s="151"/>
      <c r="GW81" s="151"/>
      <c r="GX81" s="151"/>
      <c r="GY81" s="151"/>
      <c r="GZ81" s="151"/>
      <c r="HA81" s="151"/>
      <c r="HB81" s="151"/>
      <c r="HC81" s="151"/>
      <c r="HD81" s="151"/>
      <c r="HE81" s="151"/>
      <c r="HF81" s="151"/>
      <c r="HG81" s="151"/>
      <c r="HH81" s="151"/>
      <c r="HI81" s="151"/>
      <c r="HJ81" s="151"/>
      <c r="HK81" s="151"/>
      <c r="HL81" s="151"/>
      <c r="HM81" s="151"/>
      <c r="HN81" s="151"/>
      <c r="HO81" s="151"/>
      <c r="HP81" s="151"/>
      <c r="HQ81" s="151"/>
      <c r="HR81" s="151"/>
      <c r="HS81" s="151"/>
      <c r="HT81" s="151"/>
      <c r="HU81" s="151"/>
      <c r="HV81" s="151"/>
      <c r="HW81" s="151"/>
      <c r="HX81" s="151"/>
      <c r="HY81" s="151"/>
      <c r="HZ81" s="151"/>
      <c r="IA81" s="151"/>
      <c r="IB81" s="151"/>
      <c r="IC81" s="151"/>
      <c r="ID81" s="151"/>
      <c r="IE81" s="151"/>
      <c r="IF81" s="151"/>
      <c r="IG81" s="151"/>
      <c r="IH81" s="151"/>
      <c r="II81" s="151"/>
      <c r="IJ81" s="151"/>
      <c r="IK81" s="151"/>
      <c r="IL81" s="151"/>
      <c r="IM81" s="151"/>
      <c r="IN81" s="151"/>
      <c r="IO81" s="151"/>
      <c r="IP81" s="151"/>
      <c r="IQ81" s="151"/>
      <c r="IR81" s="151"/>
      <c r="IS81" s="151"/>
      <c r="IT81" s="151"/>
      <c r="IU81" s="151"/>
      <c r="IV81" s="151"/>
      <c r="IW81" s="151"/>
      <c r="IX81" s="151"/>
      <c r="IY81" s="151"/>
      <c r="IZ81" s="151"/>
      <c r="JA81" s="151"/>
      <c r="JB81" s="151"/>
      <c r="JC81" s="151"/>
      <c r="JD81" s="151"/>
      <c r="JE81" s="151"/>
      <c r="JF81" s="151"/>
      <c r="JG81" s="151"/>
      <c r="JH81" s="151"/>
      <c r="JI81" s="151"/>
      <c r="JJ81" s="151"/>
    </row>
    <row r="82" spans="1:270" ht="15" customHeight="1" x14ac:dyDescent="0.25">
      <c r="A82" s="462">
        <v>32</v>
      </c>
      <c r="B82" s="463"/>
      <c r="C82" s="464"/>
      <c r="D82" s="311" t="s">
        <v>33</v>
      </c>
      <c r="E82" s="281">
        <f>E83</f>
        <v>0</v>
      </c>
      <c r="F82" s="254">
        <f>F83</f>
        <v>447</v>
      </c>
      <c r="G82" s="254">
        <f>G83</f>
        <v>446.88</v>
      </c>
      <c r="H82" s="254"/>
      <c r="I82" s="169">
        <f>G82/F82*100</f>
        <v>99.973154362416111</v>
      </c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1"/>
      <c r="AE82" s="151"/>
      <c r="AF82" s="151"/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  <c r="BI82" s="151"/>
      <c r="BJ82" s="151"/>
      <c r="BK82" s="151"/>
      <c r="BL82" s="151"/>
      <c r="BM82" s="151"/>
      <c r="BN82" s="151"/>
      <c r="BO82" s="151"/>
      <c r="BP82" s="151"/>
      <c r="BQ82" s="151"/>
      <c r="BR82" s="151"/>
      <c r="BS82" s="151"/>
      <c r="BT82" s="151"/>
      <c r="BU82" s="151"/>
      <c r="BV82" s="151"/>
      <c r="BW82" s="151"/>
      <c r="BX82" s="151"/>
      <c r="BY82" s="151"/>
      <c r="BZ82" s="151"/>
      <c r="CA82" s="151"/>
      <c r="CB82" s="151"/>
      <c r="CC82" s="151"/>
      <c r="CD82" s="151"/>
      <c r="CE82" s="151"/>
      <c r="CF82" s="151"/>
      <c r="CG82" s="151"/>
      <c r="CH82" s="151"/>
      <c r="CI82" s="151"/>
      <c r="CJ82" s="151"/>
      <c r="CK82" s="151"/>
      <c r="CL82" s="151"/>
      <c r="CM82" s="151"/>
      <c r="CN82" s="151"/>
      <c r="CO82" s="151"/>
      <c r="CP82" s="151"/>
      <c r="CQ82" s="151"/>
      <c r="CR82" s="151"/>
      <c r="CS82" s="151"/>
      <c r="CT82" s="151"/>
      <c r="CU82" s="151"/>
      <c r="CV82" s="151"/>
      <c r="CW82" s="151"/>
      <c r="CX82" s="151"/>
      <c r="CY82" s="151"/>
      <c r="CZ82" s="151"/>
      <c r="DA82" s="151"/>
      <c r="DB82" s="151"/>
      <c r="DC82" s="151"/>
      <c r="DD82" s="151"/>
      <c r="DE82" s="151"/>
      <c r="DF82" s="151"/>
      <c r="DG82" s="151"/>
      <c r="DH82" s="151"/>
      <c r="DI82" s="151"/>
      <c r="DJ82" s="151"/>
      <c r="DK82" s="151"/>
      <c r="DL82" s="151"/>
      <c r="DM82" s="151"/>
      <c r="DN82" s="151"/>
      <c r="DO82" s="151"/>
      <c r="DP82" s="151"/>
      <c r="DQ82" s="151"/>
      <c r="DR82" s="151"/>
      <c r="DS82" s="151"/>
      <c r="DT82" s="151"/>
      <c r="DU82" s="151"/>
      <c r="DV82" s="151"/>
      <c r="DW82" s="151"/>
      <c r="DX82" s="151"/>
      <c r="DY82" s="151"/>
      <c r="DZ82" s="151"/>
      <c r="EA82" s="151"/>
      <c r="EB82" s="151"/>
      <c r="EC82" s="151"/>
      <c r="ED82" s="151"/>
      <c r="EE82" s="151"/>
      <c r="EF82" s="151"/>
      <c r="EG82" s="151"/>
      <c r="EH82" s="151"/>
      <c r="EI82" s="151"/>
      <c r="EJ82" s="151"/>
      <c r="EK82" s="151"/>
      <c r="EL82" s="151"/>
      <c r="EM82" s="151"/>
      <c r="EN82" s="151"/>
      <c r="EO82" s="151"/>
      <c r="EP82" s="151"/>
      <c r="EQ82" s="151"/>
      <c r="ER82" s="151"/>
      <c r="ES82" s="151"/>
      <c r="ET82" s="151"/>
      <c r="EU82" s="151"/>
      <c r="EV82" s="151"/>
      <c r="EW82" s="151"/>
      <c r="EX82" s="151"/>
      <c r="EY82" s="151"/>
      <c r="EZ82" s="151"/>
      <c r="FA82" s="151"/>
      <c r="FB82" s="151"/>
      <c r="FC82" s="151"/>
      <c r="FD82" s="151"/>
      <c r="FE82" s="151"/>
      <c r="FF82" s="151"/>
      <c r="FG82" s="151"/>
      <c r="FH82" s="151"/>
      <c r="FI82" s="151"/>
      <c r="FJ82" s="151"/>
      <c r="FK82" s="151"/>
      <c r="FL82" s="151"/>
      <c r="FM82" s="151"/>
      <c r="FN82" s="151"/>
      <c r="FO82" s="151"/>
      <c r="FP82" s="151"/>
      <c r="FQ82" s="151"/>
      <c r="FR82" s="151"/>
      <c r="FS82" s="151"/>
      <c r="FT82" s="151"/>
      <c r="FU82" s="151"/>
      <c r="FV82" s="151"/>
      <c r="FW82" s="151"/>
      <c r="FX82" s="151"/>
      <c r="FY82" s="151"/>
      <c r="FZ82" s="151"/>
      <c r="GA82" s="151"/>
      <c r="GB82" s="151"/>
      <c r="GC82" s="151"/>
      <c r="GD82" s="151"/>
      <c r="GE82" s="151"/>
      <c r="GF82" s="151"/>
      <c r="GG82" s="151"/>
      <c r="GH82" s="151"/>
      <c r="GI82" s="151"/>
      <c r="GJ82" s="151"/>
      <c r="GK82" s="151"/>
      <c r="GL82" s="151"/>
      <c r="GM82" s="151"/>
      <c r="GN82" s="151"/>
      <c r="GO82" s="151"/>
      <c r="GP82" s="151"/>
      <c r="GQ82" s="151"/>
      <c r="GR82" s="151"/>
      <c r="GS82" s="151"/>
      <c r="GT82" s="151"/>
      <c r="GU82" s="151"/>
      <c r="GV82" s="151"/>
      <c r="GW82" s="151"/>
      <c r="GX82" s="151"/>
      <c r="GY82" s="151"/>
      <c r="GZ82" s="151"/>
      <c r="HA82" s="151"/>
      <c r="HB82" s="151"/>
      <c r="HC82" s="151"/>
      <c r="HD82" s="151"/>
      <c r="HE82" s="151"/>
      <c r="HF82" s="151"/>
      <c r="HG82" s="151"/>
      <c r="HH82" s="151"/>
      <c r="HI82" s="151"/>
      <c r="HJ82" s="151"/>
      <c r="HK82" s="151"/>
      <c r="HL82" s="151"/>
      <c r="HM82" s="151"/>
      <c r="HN82" s="151"/>
      <c r="HO82" s="151"/>
      <c r="HP82" s="151"/>
      <c r="HQ82" s="151"/>
      <c r="HR82" s="151"/>
      <c r="HS82" s="151"/>
      <c r="HT82" s="151"/>
      <c r="HU82" s="151"/>
      <c r="HV82" s="151"/>
      <c r="HW82" s="151"/>
      <c r="HX82" s="151"/>
      <c r="HY82" s="151"/>
      <c r="HZ82" s="151"/>
      <c r="IA82" s="151"/>
      <c r="IB82" s="151"/>
      <c r="IC82" s="151"/>
      <c r="ID82" s="151"/>
      <c r="IE82" s="151"/>
      <c r="IF82" s="151"/>
      <c r="IG82" s="151"/>
      <c r="IH82" s="151"/>
      <c r="II82" s="151"/>
      <c r="IJ82" s="151"/>
      <c r="IK82" s="151"/>
      <c r="IL82" s="151"/>
      <c r="IM82" s="151"/>
      <c r="IN82" s="151"/>
      <c r="IO82" s="151"/>
      <c r="IP82" s="151"/>
      <c r="IQ82" s="151"/>
      <c r="IR82" s="151"/>
      <c r="IS82" s="151"/>
      <c r="IT82" s="151"/>
      <c r="IU82" s="151"/>
      <c r="IV82" s="151"/>
      <c r="IW82" s="151"/>
      <c r="IX82" s="151"/>
      <c r="IY82" s="151"/>
      <c r="IZ82" s="151"/>
      <c r="JA82" s="151"/>
      <c r="JB82" s="151"/>
      <c r="JC82" s="151"/>
      <c r="JD82" s="151"/>
      <c r="JE82" s="151"/>
      <c r="JF82" s="151"/>
      <c r="JG82" s="151"/>
      <c r="JH82" s="151"/>
      <c r="JI82" s="151"/>
      <c r="JJ82" s="151"/>
    </row>
    <row r="83" spans="1:270" ht="15" customHeight="1" x14ac:dyDescent="0.25">
      <c r="A83" s="465">
        <v>329</v>
      </c>
      <c r="B83" s="466"/>
      <c r="C83" s="467"/>
      <c r="D83" s="131" t="s">
        <v>65</v>
      </c>
      <c r="E83" s="280">
        <f>E84</f>
        <v>0</v>
      </c>
      <c r="F83" s="263">
        <f t="shared" ref="F83" si="4">F84</f>
        <v>447</v>
      </c>
      <c r="G83" s="256">
        <f>G84</f>
        <v>446.88</v>
      </c>
      <c r="H83" s="255"/>
      <c r="I83" s="145">
        <f>G83/F83*100</f>
        <v>99.973154362416111</v>
      </c>
      <c r="J83" s="151"/>
      <c r="K83" s="151"/>
      <c r="L83" s="151"/>
      <c r="M83" s="151"/>
      <c r="N83" s="151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  <c r="BI83" s="151"/>
      <c r="BJ83" s="151"/>
      <c r="BK83" s="151"/>
      <c r="BL83" s="151"/>
      <c r="BM83" s="151"/>
      <c r="BN83" s="151"/>
      <c r="BO83" s="151"/>
      <c r="BP83" s="151"/>
      <c r="BQ83" s="151"/>
      <c r="BR83" s="151"/>
      <c r="BS83" s="151"/>
      <c r="BT83" s="151"/>
      <c r="BU83" s="151"/>
      <c r="BV83" s="151"/>
      <c r="BW83" s="151"/>
      <c r="BX83" s="151"/>
      <c r="BY83" s="151"/>
      <c r="BZ83" s="151"/>
      <c r="CA83" s="151"/>
      <c r="CB83" s="151"/>
      <c r="CC83" s="151"/>
      <c r="CD83" s="151"/>
      <c r="CE83" s="151"/>
      <c r="CF83" s="151"/>
      <c r="CG83" s="151"/>
      <c r="CH83" s="151"/>
      <c r="CI83" s="151"/>
      <c r="CJ83" s="151"/>
      <c r="CK83" s="151"/>
      <c r="CL83" s="151"/>
      <c r="CM83" s="151"/>
      <c r="CN83" s="151"/>
      <c r="CO83" s="151"/>
      <c r="CP83" s="151"/>
      <c r="CQ83" s="151"/>
      <c r="CR83" s="151"/>
      <c r="CS83" s="151"/>
      <c r="CT83" s="151"/>
      <c r="CU83" s="151"/>
      <c r="CV83" s="151"/>
      <c r="CW83" s="151"/>
      <c r="CX83" s="151"/>
      <c r="CY83" s="151"/>
      <c r="CZ83" s="151"/>
      <c r="DA83" s="151"/>
      <c r="DB83" s="151"/>
      <c r="DC83" s="151"/>
      <c r="DD83" s="151"/>
      <c r="DE83" s="151"/>
      <c r="DF83" s="151"/>
      <c r="DG83" s="151"/>
      <c r="DH83" s="151"/>
      <c r="DI83" s="151"/>
      <c r="DJ83" s="151"/>
      <c r="DK83" s="151"/>
      <c r="DL83" s="151"/>
      <c r="DM83" s="151"/>
      <c r="DN83" s="151"/>
      <c r="DO83" s="151"/>
      <c r="DP83" s="151"/>
      <c r="DQ83" s="151"/>
      <c r="DR83" s="151"/>
      <c r="DS83" s="151"/>
      <c r="DT83" s="151"/>
      <c r="DU83" s="151"/>
      <c r="DV83" s="151"/>
      <c r="DW83" s="151"/>
      <c r="DX83" s="151"/>
      <c r="DY83" s="151"/>
      <c r="DZ83" s="151"/>
      <c r="EA83" s="151"/>
      <c r="EB83" s="151"/>
      <c r="EC83" s="151"/>
      <c r="ED83" s="151"/>
      <c r="EE83" s="151"/>
      <c r="EF83" s="151"/>
      <c r="EG83" s="151"/>
      <c r="EH83" s="151"/>
      <c r="EI83" s="151"/>
      <c r="EJ83" s="151"/>
      <c r="EK83" s="151"/>
      <c r="EL83" s="151"/>
      <c r="EM83" s="151"/>
      <c r="EN83" s="151"/>
      <c r="EO83" s="151"/>
      <c r="EP83" s="151"/>
      <c r="EQ83" s="151"/>
      <c r="ER83" s="151"/>
      <c r="ES83" s="151"/>
      <c r="ET83" s="151"/>
      <c r="EU83" s="151"/>
      <c r="EV83" s="151"/>
      <c r="EW83" s="151"/>
      <c r="EX83" s="151"/>
      <c r="EY83" s="151"/>
      <c r="EZ83" s="151"/>
      <c r="FA83" s="151"/>
      <c r="FB83" s="151"/>
      <c r="FC83" s="151"/>
      <c r="FD83" s="151"/>
      <c r="FE83" s="151"/>
      <c r="FF83" s="151"/>
      <c r="FG83" s="151"/>
      <c r="FH83" s="151"/>
      <c r="FI83" s="151"/>
      <c r="FJ83" s="151"/>
      <c r="FK83" s="151"/>
      <c r="FL83" s="151"/>
      <c r="FM83" s="151"/>
      <c r="FN83" s="151"/>
      <c r="FO83" s="151"/>
      <c r="FP83" s="151"/>
      <c r="FQ83" s="151"/>
      <c r="FR83" s="151"/>
      <c r="FS83" s="151"/>
      <c r="FT83" s="151"/>
      <c r="FU83" s="151"/>
      <c r="FV83" s="151"/>
      <c r="FW83" s="151"/>
      <c r="FX83" s="151"/>
      <c r="FY83" s="151"/>
      <c r="FZ83" s="151"/>
      <c r="GA83" s="151"/>
      <c r="GB83" s="151"/>
      <c r="GC83" s="151"/>
      <c r="GD83" s="151"/>
      <c r="GE83" s="151"/>
      <c r="GF83" s="151"/>
      <c r="GG83" s="151"/>
      <c r="GH83" s="151"/>
      <c r="GI83" s="151"/>
      <c r="GJ83" s="151"/>
      <c r="GK83" s="151"/>
      <c r="GL83" s="151"/>
      <c r="GM83" s="151"/>
      <c r="GN83" s="151"/>
      <c r="GO83" s="151"/>
      <c r="GP83" s="151"/>
      <c r="GQ83" s="151"/>
      <c r="GR83" s="151"/>
      <c r="GS83" s="151"/>
      <c r="GT83" s="151"/>
      <c r="GU83" s="151"/>
      <c r="GV83" s="151"/>
      <c r="GW83" s="151"/>
      <c r="GX83" s="151"/>
      <c r="GY83" s="151"/>
      <c r="GZ83" s="151"/>
      <c r="HA83" s="151"/>
      <c r="HB83" s="151"/>
      <c r="HC83" s="151"/>
      <c r="HD83" s="151"/>
      <c r="HE83" s="151"/>
      <c r="HF83" s="151"/>
      <c r="HG83" s="151"/>
      <c r="HH83" s="151"/>
      <c r="HI83" s="151"/>
      <c r="HJ83" s="151"/>
      <c r="HK83" s="151"/>
      <c r="HL83" s="151"/>
      <c r="HM83" s="151"/>
      <c r="HN83" s="151"/>
      <c r="HO83" s="151"/>
      <c r="HP83" s="151"/>
      <c r="HQ83" s="151"/>
      <c r="HR83" s="151"/>
      <c r="HS83" s="151"/>
      <c r="HT83" s="151"/>
      <c r="HU83" s="151"/>
      <c r="HV83" s="151"/>
      <c r="HW83" s="151"/>
      <c r="HX83" s="151"/>
      <c r="HY83" s="151"/>
      <c r="HZ83" s="151"/>
      <c r="IA83" s="151"/>
      <c r="IB83" s="151"/>
      <c r="IC83" s="151"/>
      <c r="ID83" s="151"/>
      <c r="IE83" s="151"/>
      <c r="IF83" s="151"/>
      <c r="IG83" s="151"/>
      <c r="IH83" s="151"/>
      <c r="II83" s="151"/>
      <c r="IJ83" s="151"/>
      <c r="IK83" s="151"/>
      <c r="IL83" s="151"/>
      <c r="IM83" s="151"/>
      <c r="IN83" s="151"/>
      <c r="IO83" s="151"/>
      <c r="IP83" s="151"/>
      <c r="IQ83" s="151"/>
      <c r="IR83" s="151"/>
      <c r="IS83" s="151"/>
      <c r="IT83" s="151"/>
      <c r="IU83" s="151"/>
      <c r="IV83" s="151"/>
      <c r="IW83" s="151"/>
      <c r="IX83" s="151"/>
      <c r="IY83" s="151"/>
      <c r="IZ83" s="151"/>
      <c r="JA83" s="151"/>
      <c r="JB83" s="151"/>
      <c r="JC83" s="151"/>
      <c r="JD83" s="151"/>
      <c r="JE83" s="151"/>
      <c r="JF83" s="151"/>
      <c r="JG83" s="151"/>
      <c r="JH83" s="151"/>
      <c r="JI83" s="151"/>
      <c r="JJ83" s="151"/>
    </row>
    <row r="84" spans="1:270" ht="15" customHeight="1" x14ac:dyDescent="0.25">
      <c r="A84" s="242"/>
      <c r="B84" s="243">
        <v>3299</v>
      </c>
      <c r="C84" s="244"/>
      <c r="D84" s="46" t="s">
        <v>65</v>
      </c>
      <c r="E84" s="398">
        <v>0</v>
      </c>
      <c r="F84" s="400">
        <v>447</v>
      </c>
      <c r="G84" s="260">
        <v>446.88</v>
      </c>
      <c r="H84" s="260"/>
      <c r="I84" s="221"/>
      <c r="J84" s="151"/>
      <c r="K84" s="151"/>
      <c r="L84" s="151"/>
      <c r="M84" s="151"/>
      <c r="N84" s="151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51"/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  <c r="BI84" s="151"/>
      <c r="BJ84" s="151"/>
      <c r="BK84" s="151"/>
      <c r="BL84" s="151"/>
      <c r="BM84" s="151"/>
      <c r="BN84" s="151"/>
      <c r="BO84" s="151"/>
      <c r="BP84" s="151"/>
      <c r="BQ84" s="151"/>
      <c r="BR84" s="151"/>
      <c r="BS84" s="151"/>
      <c r="BT84" s="151"/>
      <c r="BU84" s="151"/>
      <c r="BV84" s="151"/>
      <c r="BW84" s="151"/>
      <c r="BX84" s="151"/>
      <c r="BY84" s="151"/>
      <c r="BZ84" s="151"/>
      <c r="CA84" s="151"/>
      <c r="CB84" s="151"/>
      <c r="CC84" s="151"/>
      <c r="CD84" s="151"/>
      <c r="CE84" s="151"/>
      <c r="CF84" s="151"/>
      <c r="CG84" s="151"/>
      <c r="CH84" s="151"/>
      <c r="CI84" s="151"/>
      <c r="CJ84" s="151"/>
      <c r="CK84" s="151"/>
      <c r="CL84" s="151"/>
      <c r="CM84" s="151"/>
      <c r="CN84" s="151"/>
      <c r="CO84" s="151"/>
      <c r="CP84" s="151"/>
      <c r="CQ84" s="151"/>
      <c r="CR84" s="151"/>
      <c r="CS84" s="151"/>
      <c r="CT84" s="151"/>
      <c r="CU84" s="151"/>
      <c r="CV84" s="151"/>
      <c r="CW84" s="151"/>
      <c r="CX84" s="151"/>
      <c r="CY84" s="151"/>
      <c r="CZ84" s="151"/>
      <c r="DA84" s="151"/>
      <c r="DB84" s="151"/>
      <c r="DC84" s="151"/>
      <c r="DD84" s="151"/>
      <c r="DE84" s="151"/>
      <c r="DF84" s="151"/>
      <c r="DG84" s="151"/>
      <c r="DH84" s="151"/>
      <c r="DI84" s="151"/>
      <c r="DJ84" s="151"/>
      <c r="DK84" s="151"/>
      <c r="DL84" s="151"/>
      <c r="DM84" s="151"/>
      <c r="DN84" s="151"/>
      <c r="DO84" s="151"/>
      <c r="DP84" s="151"/>
      <c r="DQ84" s="151"/>
      <c r="DR84" s="151"/>
      <c r="DS84" s="151"/>
      <c r="DT84" s="151"/>
      <c r="DU84" s="151"/>
      <c r="DV84" s="151"/>
      <c r="DW84" s="151"/>
      <c r="DX84" s="151"/>
      <c r="DY84" s="151"/>
      <c r="DZ84" s="151"/>
      <c r="EA84" s="151"/>
      <c r="EB84" s="151"/>
      <c r="EC84" s="151"/>
      <c r="ED84" s="151"/>
      <c r="EE84" s="151"/>
      <c r="EF84" s="151"/>
      <c r="EG84" s="151"/>
      <c r="EH84" s="151"/>
      <c r="EI84" s="151"/>
      <c r="EJ84" s="151"/>
      <c r="EK84" s="151"/>
      <c r="EL84" s="151"/>
      <c r="EM84" s="151"/>
      <c r="EN84" s="151"/>
      <c r="EO84" s="151"/>
      <c r="EP84" s="151"/>
      <c r="EQ84" s="151"/>
      <c r="ER84" s="151"/>
      <c r="ES84" s="151"/>
      <c r="ET84" s="151"/>
      <c r="EU84" s="151"/>
      <c r="EV84" s="151"/>
      <c r="EW84" s="151"/>
      <c r="EX84" s="151"/>
      <c r="EY84" s="151"/>
      <c r="EZ84" s="151"/>
      <c r="FA84" s="151"/>
      <c r="FB84" s="151"/>
      <c r="FC84" s="151"/>
      <c r="FD84" s="151"/>
      <c r="FE84" s="151"/>
      <c r="FF84" s="151"/>
      <c r="FG84" s="151"/>
      <c r="FH84" s="151"/>
      <c r="FI84" s="151"/>
      <c r="FJ84" s="151"/>
      <c r="FK84" s="151"/>
      <c r="FL84" s="151"/>
      <c r="FM84" s="151"/>
      <c r="FN84" s="151"/>
      <c r="FO84" s="151"/>
      <c r="FP84" s="151"/>
      <c r="FQ84" s="151"/>
      <c r="FR84" s="151"/>
      <c r="FS84" s="151"/>
      <c r="FT84" s="151"/>
      <c r="FU84" s="151"/>
      <c r="FV84" s="151"/>
      <c r="FW84" s="151"/>
      <c r="FX84" s="151"/>
      <c r="FY84" s="151"/>
      <c r="FZ84" s="151"/>
      <c r="GA84" s="151"/>
      <c r="GB84" s="151"/>
      <c r="GC84" s="151"/>
      <c r="GD84" s="151"/>
      <c r="GE84" s="151"/>
      <c r="GF84" s="151"/>
      <c r="GG84" s="151"/>
      <c r="GH84" s="151"/>
      <c r="GI84" s="151"/>
      <c r="GJ84" s="151"/>
      <c r="GK84" s="151"/>
      <c r="GL84" s="151"/>
      <c r="GM84" s="151"/>
      <c r="GN84" s="151"/>
      <c r="GO84" s="151"/>
      <c r="GP84" s="151"/>
      <c r="GQ84" s="151"/>
      <c r="GR84" s="151"/>
      <c r="GS84" s="151"/>
      <c r="GT84" s="151"/>
      <c r="GU84" s="151"/>
      <c r="GV84" s="151"/>
      <c r="GW84" s="151"/>
      <c r="GX84" s="151"/>
      <c r="GY84" s="151"/>
      <c r="GZ84" s="151"/>
      <c r="HA84" s="151"/>
      <c r="HB84" s="151"/>
      <c r="HC84" s="151"/>
      <c r="HD84" s="151"/>
      <c r="HE84" s="151"/>
      <c r="HF84" s="151"/>
      <c r="HG84" s="151"/>
      <c r="HH84" s="151"/>
      <c r="HI84" s="151"/>
      <c r="HJ84" s="151"/>
      <c r="HK84" s="151"/>
      <c r="HL84" s="151"/>
      <c r="HM84" s="151"/>
      <c r="HN84" s="151"/>
      <c r="HO84" s="151"/>
      <c r="HP84" s="151"/>
      <c r="HQ84" s="151"/>
      <c r="HR84" s="151"/>
      <c r="HS84" s="151"/>
      <c r="HT84" s="151"/>
      <c r="HU84" s="151"/>
      <c r="HV84" s="151"/>
      <c r="HW84" s="151"/>
      <c r="HX84" s="151"/>
      <c r="HY84" s="151"/>
      <c r="HZ84" s="151"/>
      <c r="IA84" s="151"/>
      <c r="IB84" s="151"/>
      <c r="IC84" s="151"/>
      <c r="ID84" s="151"/>
      <c r="IE84" s="151"/>
      <c r="IF84" s="151"/>
      <c r="IG84" s="151"/>
      <c r="IH84" s="151"/>
      <c r="II84" s="151"/>
      <c r="IJ84" s="151"/>
      <c r="IK84" s="151"/>
      <c r="IL84" s="151"/>
      <c r="IM84" s="151"/>
      <c r="IN84" s="151"/>
      <c r="IO84" s="151"/>
      <c r="IP84" s="151"/>
      <c r="IQ84" s="151"/>
      <c r="IR84" s="151"/>
      <c r="IS84" s="151"/>
      <c r="IT84" s="151"/>
      <c r="IU84" s="151"/>
      <c r="IV84" s="151"/>
      <c r="IW84" s="151"/>
      <c r="IX84" s="151"/>
      <c r="IY84" s="151"/>
      <c r="IZ84" s="151"/>
      <c r="JA84" s="151"/>
      <c r="JB84" s="151"/>
      <c r="JC84" s="151"/>
      <c r="JD84" s="151"/>
      <c r="JE84" s="151"/>
      <c r="JF84" s="151"/>
      <c r="JG84" s="151"/>
      <c r="JH84" s="151"/>
      <c r="JI84" s="151"/>
      <c r="JJ84" s="151"/>
    </row>
    <row r="85" spans="1:270" s="158" customFormat="1" ht="24" customHeight="1" x14ac:dyDescent="0.25">
      <c r="A85" s="89" t="s">
        <v>144</v>
      </c>
      <c r="B85" s="90"/>
      <c r="C85" s="323"/>
      <c r="D85" s="324" t="s">
        <v>120</v>
      </c>
      <c r="E85" s="403">
        <v>0</v>
      </c>
      <c r="F85" s="251">
        <v>0</v>
      </c>
      <c r="G85" s="251">
        <v>0</v>
      </c>
      <c r="H85" s="251"/>
      <c r="I85" s="83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159"/>
      <c r="BN85" s="159"/>
      <c r="BO85" s="159"/>
      <c r="BP85" s="159"/>
      <c r="BQ85" s="159"/>
      <c r="BR85" s="159"/>
      <c r="BS85" s="159"/>
      <c r="BT85" s="159"/>
      <c r="BU85" s="159"/>
      <c r="BV85" s="159"/>
      <c r="BW85" s="159"/>
      <c r="BX85" s="159"/>
      <c r="BY85" s="159"/>
      <c r="BZ85" s="159"/>
      <c r="CA85" s="159"/>
      <c r="CB85" s="159"/>
      <c r="CC85" s="159"/>
      <c r="CD85" s="159"/>
      <c r="CE85" s="159"/>
      <c r="CF85" s="159"/>
      <c r="CG85" s="159"/>
      <c r="CH85" s="159"/>
      <c r="CI85" s="159"/>
      <c r="CJ85" s="159"/>
      <c r="CK85" s="159"/>
      <c r="CL85" s="159"/>
      <c r="CM85" s="159"/>
      <c r="CN85" s="159"/>
      <c r="CO85" s="159"/>
      <c r="CP85" s="159"/>
      <c r="CQ85" s="159"/>
      <c r="CR85" s="159"/>
      <c r="CS85" s="159"/>
      <c r="CT85" s="159"/>
      <c r="CU85" s="159"/>
      <c r="CV85" s="159"/>
      <c r="CW85" s="159"/>
      <c r="CX85" s="159"/>
      <c r="CY85" s="159"/>
      <c r="CZ85" s="159"/>
      <c r="DA85" s="159"/>
      <c r="DB85" s="159"/>
      <c r="DC85" s="159"/>
      <c r="DD85" s="159"/>
      <c r="DE85" s="159"/>
      <c r="DF85" s="159"/>
      <c r="DG85" s="159"/>
      <c r="DH85" s="159"/>
      <c r="DI85" s="159"/>
      <c r="DJ85" s="159"/>
      <c r="DK85" s="159"/>
      <c r="DL85" s="159"/>
      <c r="DM85" s="159"/>
      <c r="DN85" s="159"/>
      <c r="DO85" s="159"/>
      <c r="DP85" s="159"/>
      <c r="DQ85" s="159"/>
      <c r="DR85" s="159"/>
      <c r="DS85" s="159"/>
      <c r="DT85" s="159"/>
      <c r="DU85" s="159"/>
      <c r="DV85" s="159"/>
      <c r="DW85" s="159"/>
      <c r="DX85" s="159"/>
      <c r="DY85" s="159"/>
      <c r="DZ85" s="159"/>
      <c r="EA85" s="159"/>
      <c r="EB85" s="159"/>
      <c r="EC85" s="159"/>
      <c r="ED85" s="159"/>
      <c r="EE85" s="159"/>
      <c r="EF85" s="159"/>
      <c r="EG85" s="159"/>
      <c r="EH85" s="159"/>
      <c r="EI85" s="159"/>
      <c r="EJ85" s="159"/>
      <c r="EK85" s="159"/>
      <c r="EL85" s="159"/>
      <c r="EM85" s="159"/>
      <c r="EN85" s="159"/>
      <c r="EO85" s="159"/>
      <c r="EP85" s="159"/>
      <c r="EQ85" s="159"/>
      <c r="ER85" s="159"/>
      <c r="ES85" s="159"/>
      <c r="ET85" s="159"/>
      <c r="EU85" s="159"/>
      <c r="EV85" s="159"/>
      <c r="EW85" s="159"/>
      <c r="EX85" s="159"/>
      <c r="EY85" s="159"/>
      <c r="EZ85" s="159"/>
      <c r="FA85" s="159"/>
      <c r="FB85" s="159"/>
      <c r="FC85" s="159"/>
      <c r="FD85" s="159"/>
      <c r="FE85" s="159"/>
      <c r="FF85" s="159"/>
      <c r="FG85" s="159"/>
      <c r="FH85" s="159"/>
      <c r="FI85" s="159"/>
      <c r="FJ85" s="159"/>
      <c r="FK85" s="159"/>
      <c r="FL85" s="159"/>
      <c r="FM85" s="159"/>
      <c r="FN85" s="159"/>
      <c r="FO85" s="159"/>
      <c r="FP85" s="159"/>
      <c r="FQ85" s="159"/>
      <c r="FR85" s="159"/>
      <c r="FS85" s="159"/>
      <c r="FT85" s="159"/>
      <c r="FU85" s="159"/>
      <c r="FV85" s="159"/>
      <c r="FW85" s="159"/>
      <c r="FX85" s="159"/>
      <c r="FY85" s="159"/>
      <c r="FZ85" s="159"/>
      <c r="GA85" s="159"/>
      <c r="GB85" s="159"/>
      <c r="GC85" s="159"/>
      <c r="GD85" s="159"/>
      <c r="GE85" s="159"/>
      <c r="GF85" s="159"/>
      <c r="GG85" s="159"/>
      <c r="GH85" s="159"/>
      <c r="GI85" s="159"/>
      <c r="GJ85" s="159"/>
      <c r="GK85" s="159"/>
      <c r="GL85" s="159"/>
      <c r="GM85" s="159"/>
      <c r="GN85" s="159"/>
      <c r="GO85" s="159"/>
      <c r="GP85" s="159"/>
      <c r="GQ85" s="159"/>
      <c r="GR85" s="159"/>
      <c r="GS85" s="159"/>
      <c r="GT85" s="159"/>
      <c r="GU85" s="159"/>
      <c r="GV85" s="159"/>
      <c r="GW85" s="159"/>
      <c r="GX85" s="159"/>
      <c r="GY85" s="159"/>
      <c r="GZ85" s="159"/>
      <c r="HA85" s="159"/>
      <c r="HB85" s="159"/>
      <c r="HC85" s="159"/>
      <c r="HD85" s="159"/>
      <c r="HE85" s="159"/>
      <c r="HF85" s="159"/>
      <c r="HG85" s="159"/>
      <c r="HH85" s="159"/>
      <c r="HI85" s="159"/>
      <c r="HJ85" s="159"/>
      <c r="HK85" s="159"/>
      <c r="HL85" s="159"/>
      <c r="HM85" s="159"/>
      <c r="HN85" s="159"/>
      <c r="HO85" s="159"/>
      <c r="HP85" s="159"/>
      <c r="HQ85" s="159"/>
      <c r="HR85" s="159"/>
      <c r="HS85" s="159"/>
      <c r="HT85" s="159"/>
      <c r="HU85" s="159"/>
      <c r="HV85" s="159"/>
      <c r="HW85" s="159"/>
      <c r="HX85" s="159"/>
      <c r="HY85" s="159"/>
      <c r="HZ85" s="159"/>
      <c r="IA85" s="159"/>
      <c r="IB85" s="159"/>
      <c r="IC85" s="159"/>
      <c r="ID85" s="159"/>
      <c r="IE85" s="159"/>
      <c r="IF85" s="159"/>
      <c r="IG85" s="159"/>
      <c r="IH85" s="159"/>
      <c r="II85" s="159"/>
      <c r="IJ85" s="159"/>
      <c r="IK85" s="159"/>
      <c r="IL85" s="159"/>
      <c r="IM85" s="159"/>
      <c r="IN85" s="159"/>
      <c r="IO85" s="159"/>
      <c r="IP85" s="159"/>
      <c r="IQ85" s="159"/>
      <c r="IR85" s="159"/>
      <c r="IS85" s="159"/>
      <c r="IT85" s="159"/>
      <c r="IU85" s="159"/>
      <c r="IV85" s="159"/>
      <c r="IW85" s="159"/>
      <c r="IX85" s="159"/>
      <c r="IY85" s="159"/>
      <c r="IZ85" s="159"/>
      <c r="JA85" s="159"/>
      <c r="JB85" s="159"/>
      <c r="JC85" s="159"/>
      <c r="JD85" s="159"/>
      <c r="JE85" s="159"/>
      <c r="JF85" s="159"/>
      <c r="JG85" s="159"/>
      <c r="JH85" s="159"/>
      <c r="JI85" s="159"/>
      <c r="JJ85" s="159"/>
    </row>
    <row r="86" spans="1:270" s="159" customFormat="1" ht="15" customHeight="1" x14ac:dyDescent="0.25">
      <c r="A86" s="451" t="s">
        <v>158</v>
      </c>
      <c r="B86" s="452"/>
      <c r="C86" s="453"/>
      <c r="D86" s="179" t="s">
        <v>19</v>
      </c>
      <c r="E86" s="398"/>
      <c r="F86" s="252"/>
      <c r="G86" s="252"/>
      <c r="H86" s="252"/>
      <c r="I86" s="12"/>
    </row>
    <row r="87" spans="1:270" s="74" customFormat="1" x14ac:dyDescent="0.25">
      <c r="A87" s="97"/>
      <c r="B87" s="98">
        <v>3</v>
      </c>
      <c r="C87" s="99"/>
      <c r="D87" s="100" t="s">
        <v>23</v>
      </c>
      <c r="E87" s="401"/>
      <c r="F87" s="253"/>
      <c r="G87" s="253"/>
      <c r="H87" s="253"/>
      <c r="I87" s="73"/>
      <c r="J87" s="151"/>
      <c r="K87" s="151"/>
      <c r="L87" s="151"/>
      <c r="M87" s="151"/>
      <c r="N87" s="151"/>
      <c r="O87" s="151"/>
      <c r="P87" s="151"/>
      <c r="Q87" s="151"/>
      <c r="R87" s="151"/>
      <c r="S87" s="151"/>
      <c r="T87" s="151"/>
      <c r="U87" s="151"/>
      <c r="V87" s="151"/>
      <c r="W87" s="151"/>
      <c r="X87" s="151"/>
      <c r="Y87" s="151"/>
      <c r="Z87" s="151"/>
      <c r="AA87" s="151"/>
      <c r="AB87" s="151"/>
      <c r="AC87" s="151"/>
      <c r="AD87" s="151"/>
      <c r="AE87" s="151"/>
      <c r="AF87" s="151"/>
      <c r="AG87" s="151"/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  <c r="BI87" s="151"/>
      <c r="BJ87" s="151"/>
      <c r="BK87" s="151"/>
      <c r="BL87" s="151"/>
      <c r="BM87" s="151"/>
      <c r="BN87" s="151"/>
      <c r="BO87" s="151"/>
      <c r="BP87" s="151"/>
      <c r="BQ87" s="151"/>
      <c r="BR87" s="151"/>
      <c r="BS87" s="151"/>
      <c r="BT87" s="151"/>
      <c r="BU87" s="151"/>
      <c r="BV87" s="151"/>
      <c r="BW87" s="151"/>
      <c r="BX87" s="151"/>
      <c r="BY87" s="151"/>
      <c r="BZ87" s="151"/>
      <c r="CA87" s="151"/>
      <c r="CB87" s="151"/>
      <c r="CC87" s="151"/>
      <c r="CD87" s="151"/>
      <c r="CE87" s="151"/>
      <c r="CF87" s="151"/>
      <c r="CG87" s="151"/>
      <c r="CH87" s="151"/>
      <c r="CI87" s="151"/>
      <c r="CJ87" s="151"/>
      <c r="CK87" s="151"/>
      <c r="CL87" s="151"/>
      <c r="CM87" s="151"/>
      <c r="CN87" s="151"/>
      <c r="CO87" s="151"/>
      <c r="CP87" s="151"/>
      <c r="CQ87" s="151"/>
      <c r="CR87" s="151"/>
      <c r="CS87" s="151"/>
      <c r="CT87" s="151"/>
      <c r="CU87" s="151"/>
      <c r="CV87" s="151"/>
      <c r="CW87" s="151"/>
      <c r="CX87" s="151"/>
      <c r="CY87" s="151"/>
      <c r="CZ87" s="151"/>
      <c r="DA87" s="151"/>
      <c r="DB87" s="151"/>
      <c r="DC87" s="151"/>
      <c r="DD87" s="151"/>
      <c r="DE87" s="151"/>
      <c r="DF87" s="151"/>
      <c r="DG87" s="151"/>
      <c r="DH87" s="151"/>
      <c r="DI87" s="151"/>
      <c r="DJ87" s="151"/>
      <c r="DK87" s="151"/>
      <c r="DL87" s="151"/>
      <c r="DM87" s="151"/>
      <c r="DN87" s="151"/>
      <c r="DO87" s="151"/>
      <c r="DP87" s="151"/>
      <c r="DQ87" s="151"/>
      <c r="DR87" s="151"/>
      <c r="DS87" s="151"/>
      <c r="DT87" s="151"/>
      <c r="DU87" s="151"/>
      <c r="DV87" s="151"/>
      <c r="DW87" s="151"/>
      <c r="DX87" s="151"/>
      <c r="DY87" s="151"/>
      <c r="DZ87" s="151"/>
      <c r="EA87" s="151"/>
      <c r="EB87" s="151"/>
      <c r="EC87" s="151"/>
      <c r="ED87" s="151"/>
      <c r="EE87" s="151"/>
      <c r="EF87" s="151"/>
      <c r="EG87" s="151"/>
      <c r="EH87" s="151"/>
      <c r="EI87" s="151"/>
      <c r="EJ87" s="151"/>
      <c r="EK87" s="151"/>
      <c r="EL87" s="151"/>
      <c r="EM87" s="151"/>
      <c r="EN87" s="151"/>
      <c r="EO87" s="151"/>
      <c r="EP87" s="151"/>
      <c r="EQ87" s="151"/>
      <c r="ER87" s="151"/>
      <c r="ES87" s="151"/>
      <c r="ET87" s="151"/>
      <c r="EU87" s="151"/>
      <c r="EV87" s="151"/>
      <c r="EW87" s="151"/>
      <c r="EX87" s="151"/>
      <c r="EY87" s="151"/>
      <c r="EZ87" s="151"/>
      <c r="FA87" s="151"/>
      <c r="FB87" s="151"/>
      <c r="FC87" s="151"/>
      <c r="FD87" s="151"/>
      <c r="FE87" s="151"/>
      <c r="FF87" s="151"/>
      <c r="FG87" s="151"/>
      <c r="FH87" s="151"/>
      <c r="FI87" s="151"/>
      <c r="FJ87" s="151"/>
      <c r="FK87" s="151"/>
      <c r="FL87" s="151"/>
      <c r="FM87" s="151"/>
      <c r="FN87" s="151"/>
      <c r="FO87" s="151"/>
      <c r="FP87" s="151"/>
      <c r="FQ87" s="151"/>
      <c r="FR87" s="151"/>
      <c r="FS87" s="151"/>
      <c r="FT87" s="151"/>
      <c r="FU87" s="151"/>
      <c r="FV87" s="151"/>
      <c r="FW87" s="151"/>
      <c r="FX87" s="151"/>
      <c r="FY87" s="151"/>
      <c r="FZ87" s="151"/>
      <c r="GA87" s="151"/>
      <c r="GB87" s="151"/>
      <c r="GC87" s="151"/>
      <c r="GD87" s="151"/>
      <c r="GE87" s="151"/>
      <c r="GF87" s="151"/>
      <c r="GG87" s="151"/>
      <c r="GH87" s="151"/>
      <c r="GI87" s="151"/>
      <c r="GJ87" s="151"/>
      <c r="GK87" s="151"/>
      <c r="GL87" s="151"/>
      <c r="GM87" s="151"/>
      <c r="GN87" s="151"/>
      <c r="GO87" s="151"/>
      <c r="GP87" s="151"/>
      <c r="GQ87" s="151"/>
      <c r="GR87" s="151"/>
      <c r="GS87" s="151"/>
      <c r="GT87" s="151"/>
      <c r="GU87" s="151"/>
      <c r="GV87" s="151"/>
      <c r="GW87" s="151"/>
      <c r="GX87" s="151"/>
      <c r="GY87" s="151"/>
      <c r="GZ87" s="151"/>
      <c r="HA87" s="151"/>
      <c r="HB87" s="151"/>
      <c r="HC87" s="151"/>
      <c r="HD87" s="151"/>
      <c r="HE87" s="151"/>
      <c r="HF87" s="151"/>
      <c r="HG87" s="151"/>
      <c r="HH87" s="151"/>
      <c r="HI87" s="151"/>
      <c r="HJ87" s="151"/>
      <c r="HK87" s="151"/>
      <c r="HL87" s="151"/>
      <c r="HM87" s="151"/>
      <c r="HN87" s="151"/>
      <c r="HO87" s="151"/>
      <c r="HP87" s="151"/>
      <c r="HQ87" s="151"/>
      <c r="HR87" s="151"/>
      <c r="HS87" s="151"/>
      <c r="HT87" s="151"/>
      <c r="HU87" s="151"/>
      <c r="HV87" s="151"/>
      <c r="HW87" s="151"/>
      <c r="HX87" s="151"/>
      <c r="HY87" s="151"/>
      <c r="HZ87" s="151"/>
      <c r="IA87" s="151"/>
      <c r="IB87" s="151"/>
      <c r="IC87" s="151"/>
      <c r="ID87" s="151"/>
      <c r="IE87" s="151"/>
      <c r="IF87" s="151"/>
      <c r="IG87" s="151"/>
      <c r="IH87" s="151"/>
      <c r="II87" s="151"/>
      <c r="IJ87" s="151"/>
      <c r="IK87" s="151"/>
      <c r="IL87" s="151"/>
      <c r="IM87" s="151"/>
      <c r="IN87" s="151"/>
      <c r="IO87" s="151"/>
      <c r="IP87" s="151"/>
      <c r="IQ87" s="151"/>
      <c r="IR87" s="151"/>
      <c r="IS87" s="151"/>
      <c r="IT87" s="151"/>
      <c r="IU87" s="151"/>
      <c r="IV87" s="151"/>
      <c r="IW87" s="151"/>
      <c r="IX87" s="151"/>
      <c r="IY87" s="151"/>
      <c r="IZ87" s="151"/>
      <c r="JA87" s="151"/>
      <c r="JB87" s="151"/>
      <c r="JC87" s="151"/>
      <c r="JD87" s="151"/>
      <c r="JE87" s="151"/>
      <c r="JF87" s="151"/>
      <c r="JG87" s="151"/>
      <c r="JH87" s="151"/>
      <c r="JI87" s="151"/>
      <c r="JJ87" s="151"/>
    </row>
    <row r="88" spans="1:270" s="79" customFormat="1" x14ac:dyDescent="0.25">
      <c r="A88" s="310"/>
      <c r="B88" s="294">
        <v>32</v>
      </c>
      <c r="C88" s="309"/>
      <c r="D88" s="167" t="s">
        <v>33</v>
      </c>
      <c r="E88" s="281"/>
      <c r="F88" s="254"/>
      <c r="G88" s="254"/>
      <c r="H88" s="254"/>
      <c r="I88" s="169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  <c r="BI88" s="151"/>
      <c r="BJ88" s="151"/>
      <c r="BK88" s="151"/>
      <c r="BL88" s="151"/>
      <c r="BM88" s="151"/>
      <c r="BN88" s="151"/>
      <c r="BO88" s="151"/>
      <c r="BP88" s="151"/>
      <c r="BQ88" s="151"/>
      <c r="BR88" s="151"/>
      <c r="BS88" s="151"/>
      <c r="BT88" s="151"/>
      <c r="BU88" s="151"/>
      <c r="BV88" s="151"/>
      <c r="BW88" s="151"/>
      <c r="BX88" s="151"/>
      <c r="BY88" s="151"/>
      <c r="BZ88" s="151"/>
      <c r="CA88" s="151"/>
      <c r="CB88" s="151"/>
      <c r="CC88" s="151"/>
      <c r="CD88" s="151"/>
      <c r="CE88" s="151"/>
      <c r="CF88" s="151"/>
      <c r="CG88" s="151"/>
      <c r="CH88" s="151"/>
      <c r="CI88" s="151"/>
      <c r="CJ88" s="151"/>
      <c r="CK88" s="151"/>
      <c r="CL88" s="151"/>
      <c r="CM88" s="151"/>
      <c r="CN88" s="151"/>
      <c r="CO88" s="151"/>
      <c r="CP88" s="151"/>
      <c r="CQ88" s="151"/>
      <c r="CR88" s="151"/>
      <c r="CS88" s="151"/>
      <c r="CT88" s="151"/>
      <c r="CU88" s="151"/>
      <c r="CV88" s="151"/>
      <c r="CW88" s="151"/>
      <c r="CX88" s="151"/>
      <c r="CY88" s="151"/>
      <c r="CZ88" s="151"/>
      <c r="DA88" s="151"/>
      <c r="DB88" s="151"/>
      <c r="DC88" s="151"/>
      <c r="DD88" s="151"/>
      <c r="DE88" s="151"/>
      <c r="DF88" s="151"/>
      <c r="DG88" s="151"/>
      <c r="DH88" s="151"/>
      <c r="DI88" s="151"/>
      <c r="DJ88" s="151"/>
      <c r="DK88" s="151"/>
      <c r="DL88" s="151"/>
      <c r="DM88" s="151"/>
      <c r="DN88" s="151"/>
      <c r="DO88" s="151"/>
      <c r="DP88" s="151"/>
      <c r="DQ88" s="151"/>
      <c r="DR88" s="151"/>
      <c r="DS88" s="151"/>
      <c r="DT88" s="151"/>
      <c r="DU88" s="151"/>
      <c r="DV88" s="151"/>
      <c r="DW88" s="151"/>
      <c r="DX88" s="151"/>
      <c r="DY88" s="151"/>
      <c r="DZ88" s="151"/>
      <c r="EA88" s="151"/>
      <c r="EB88" s="151"/>
      <c r="EC88" s="151"/>
      <c r="ED88" s="151"/>
      <c r="EE88" s="151"/>
      <c r="EF88" s="151"/>
      <c r="EG88" s="151"/>
      <c r="EH88" s="151"/>
      <c r="EI88" s="151"/>
      <c r="EJ88" s="151"/>
      <c r="EK88" s="151"/>
      <c r="EL88" s="151"/>
      <c r="EM88" s="151"/>
      <c r="EN88" s="151"/>
      <c r="EO88" s="151"/>
      <c r="EP88" s="151"/>
      <c r="EQ88" s="151"/>
      <c r="ER88" s="151"/>
      <c r="ES88" s="151"/>
      <c r="ET88" s="151"/>
      <c r="EU88" s="151"/>
      <c r="EV88" s="151"/>
      <c r="EW88" s="151"/>
      <c r="EX88" s="151"/>
      <c r="EY88" s="151"/>
      <c r="EZ88" s="151"/>
      <c r="FA88" s="151"/>
      <c r="FB88" s="151"/>
      <c r="FC88" s="151"/>
      <c r="FD88" s="151"/>
      <c r="FE88" s="151"/>
      <c r="FF88" s="151"/>
      <c r="FG88" s="151"/>
      <c r="FH88" s="151"/>
      <c r="FI88" s="151"/>
      <c r="FJ88" s="151"/>
      <c r="FK88" s="151"/>
      <c r="FL88" s="151"/>
      <c r="FM88" s="151"/>
      <c r="FN88" s="151"/>
      <c r="FO88" s="151"/>
      <c r="FP88" s="151"/>
      <c r="FQ88" s="151"/>
      <c r="FR88" s="151"/>
      <c r="FS88" s="151"/>
      <c r="FT88" s="151"/>
      <c r="FU88" s="151"/>
      <c r="FV88" s="151"/>
      <c r="FW88" s="151"/>
      <c r="FX88" s="151"/>
      <c r="FY88" s="151"/>
      <c r="FZ88" s="151"/>
      <c r="GA88" s="151"/>
      <c r="GB88" s="151"/>
      <c r="GC88" s="151"/>
      <c r="GD88" s="151"/>
      <c r="GE88" s="151"/>
      <c r="GF88" s="151"/>
      <c r="GG88" s="151"/>
      <c r="GH88" s="151"/>
      <c r="GI88" s="151"/>
      <c r="GJ88" s="151"/>
      <c r="GK88" s="151"/>
      <c r="GL88" s="151"/>
      <c r="GM88" s="151"/>
      <c r="GN88" s="151"/>
      <c r="GO88" s="151"/>
      <c r="GP88" s="151"/>
      <c r="GQ88" s="151"/>
      <c r="GR88" s="151"/>
      <c r="GS88" s="151"/>
      <c r="GT88" s="151"/>
      <c r="GU88" s="151"/>
      <c r="GV88" s="151"/>
      <c r="GW88" s="151"/>
      <c r="GX88" s="151"/>
      <c r="GY88" s="151"/>
      <c r="GZ88" s="151"/>
      <c r="HA88" s="151"/>
      <c r="HB88" s="151"/>
      <c r="HC88" s="151"/>
      <c r="HD88" s="151"/>
      <c r="HE88" s="151"/>
      <c r="HF88" s="151"/>
      <c r="HG88" s="151"/>
      <c r="HH88" s="151"/>
      <c r="HI88" s="151"/>
      <c r="HJ88" s="151"/>
      <c r="HK88" s="151"/>
      <c r="HL88" s="151"/>
      <c r="HM88" s="151"/>
      <c r="HN88" s="151"/>
      <c r="HO88" s="151"/>
      <c r="HP88" s="151"/>
      <c r="HQ88" s="151"/>
      <c r="HR88" s="151"/>
      <c r="HS88" s="151"/>
      <c r="HT88" s="151"/>
      <c r="HU88" s="151"/>
      <c r="HV88" s="151"/>
      <c r="HW88" s="151"/>
      <c r="HX88" s="151"/>
      <c r="HY88" s="151"/>
      <c r="HZ88" s="151"/>
      <c r="IA88" s="151"/>
      <c r="IB88" s="151"/>
      <c r="IC88" s="151"/>
      <c r="ID88" s="151"/>
      <c r="IE88" s="151"/>
      <c r="IF88" s="151"/>
      <c r="IG88" s="151"/>
      <c r="IH88" s="151"/>
      <c r="II88" s="151"/>
      <c r="IJ88" s="151"/>
      <c r="IK88" s="151"/>
      <c r="IL88" s="151"/>
      <c r="IM88" s="151"/>
      <c r="IN88" s="151"/>
      <c r="IO88" s="151"/>
      <c r="IP88" s="151"/>
      <c r="IQ88" s="151"/>
      <c r="IR88" s="151"/>
      <c r="IS88" s="151"/>
      <c r="IT88" s="151"/>
      <c r="IU88" s="151"/>
      <c r="IV88" s="151"/>
      <c r="IW88" s="151"/>
      <c r="IX88" s="151"/>
      <c r="IY88" s="151"/>
      <c r="IZ88" s="151"/>
      <c r="JA88" s="151"/>
      <c r="JB88" s="151"/>
      <c r="JC88" s="151"/>
      <c r="JD88" s="151"/>
      <c r="JE88" s="151"/>
      <c r="JF88" s="151"/>
      <c r="JG88" s="151"/>
      <c r="JH88" s="151"/>
      <c r="JI88" s="151"/>
      <c r="JJ88" s="151"/>
    </row>
    <row r="89" spans="1:270" s="118" customFormat="1" ht="18.75" customHeight="1" x14ac:dyDescent="0.25">
      <c r="A89" s="124"/>
      <c r="B89" s="132">
        <v>329</v>
      </c>
      <c r="C89" s="126"/>
      <c r="D89" s="131" t="s">
        <v>65</v>
      </c>
      <c r="E89" s="280"/>
      <c r="F89" s="256"/>
      <c r="G89" s="256"/>
      <c r="H89" s="256"/>
      <c r="I89" s="117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1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  <c r="BI89" s="151"/>
      <c r="BJ89" s="151"/>
      <c r="BK89" s="151"/>
      <c r="BL89" s="151"/>
      <c r="BM89" s="151"/>
      <c r="BN89" s="151"/>
      <c r="BO89" s="151"/>
      <c r="BP89" s="151"/>
      <c r="BQ89" s="151"/>
      <c r="BR89" s="151"/>
      <c r="BS89" s="151"/>
      <c r="BT89" s="151"/>
      <c r="BU89" s="151"/>
      <c r="BV89" s="151"/>
      <c r="BW89" s="151"/>
      <c r="BX89" s="151"/>
      <c r="BY89" s="151"/>
      <c r="BZ89" s="151"/>
      <c r="CA89" s="151"/>
      <c r="CB89" s="151"/>
      <c r="CC89" s="151"/>
      <c r="CD89" s="151"/>
      <c r="CE89" s="151"/>
      <c r="CF89" s="151"/>
      <c r="CG89" s="151"/>
      <c r="CH89" s="151"/>
      <c r="CI89" s="151"/>
      <c r="CJ89" s="151"/>
      <c r="CK89" s="151"/>
      <c r="CL89" s="151"/>
      <c r="CM89" s="151"/>
      <c r="CN89" s="151"/>
      <c r="CO89" s="151"/>
      <c r="CP89" s="151"/>
      <c r="CQ89" s="151"/>
      <c r="CR89" s="151"/>
      <c r="CS89" s="151"/>
      <c r="CT89" s="151"/>
      <c r="CU89" s="151"/>
      <c r="CV89" s="151"/>
      <c r="CW89" s="151"/>
      <c r="CX89" s="151"/>
      <c r="CY89" s="151"/>
      <c r="CZ89" s="151"/>
      <c r="DA89" s="151"/>
      <c r="DB89" s="151"/>
      <c r="DC89" s="151"/>
      <c r="DD89" s="151"/>
      <c r="DE89" s="151"/>
      <c r="DF89" s="151"/>
      <c r="DG89" s="151"/>
      <c r="DH89" s="151"/>
      <c r="DI89" s="151"/>
      <c r="DJ89" s="151"/>
      <c r="DK89" s="151"/>
      <c r="DL89" s="151"/>
      <c r="DM89" s="151"/>
      <c r="DN89" s="151"/>
      <c r="DO89" s="151"/>
      <c r="DP89" s="151"/>
      <c r="DQ89" s="151"/>
      <c r="DR89" s="151"/>
      <c r="DS89" s="151"/>
      <c r="DT89" s="151"/>
      <c r="DU89" s="151"/>
      <c r="DV89" s="151"/>
      <c r="DW89" s="151"/>
      <c r="DX89" s="151"/>
      <c r="DY89" s="151"/>
      <c r="DZ89" s="151"/>
      <c r="EA89" s="151"/>
      <c r="EB89" s="151"/>
      <c r="EC89" s="151"/>
      <c r="ED89" s="151"/>
      <c r="EE89" s="151"/>
      <c r="EF89" s="151"/>
      <c r="EG89" s="151"/>
      <c r="EH89" s="151"/>
      <c r="EI89" s="151"/>
      <c r="EJ89" s="151"/>
      <c r="EK89" s="151"/>
      <c r="EL89" s="151"/>
      <c r="EM89" s="151"/>
      <c r="EN89" s="151"/>
      <c r="EO89" s="151"/>
      <c r="EP89" s="151"/>
      <c r="EQ89" s="151"/>
      <c r="ER89" s="151"/>
      <c r="ES89" s="151"/>
      <c r="ET89" s="151"/>
      <c r="EU89" s="151"/>
      <c r="EV89" s="151"/>
      <c r="EW89" s="151"/>
      <c r="EX89" s="151"/>
      <c r="EY89" s="151"/>
      <c r="EZ89" s="151"/>
      <c r="FA89" s="151"/>
      <c r="FB89" s="151"/>
      <c r="FC89" s="151"/>
      <c r="FD89" s="151"/>
      <c r="FE89" s="151"/>
      <c r="FF89" s="151"/>
      <c r="FG89" s="151"/>
      <c r="FH89" s="151"/>
      <c r="FI89" s="151"/>
      <c r="FJ89" s="151"/>
      <c r="FK89" s="151"/>
      <c r="FL89" s="151"/>
      <c r="FM89" s="151"/>
      <c r="FN89" s="151"/>
      <c r="FO89" s="151"/>
      <c r="FP89" s="151"/>
      <c r="FQ89" s="151"/>
      <c r="FR89" s="151"/>
      <c r="FS89" s="151"/>
      <c r="FT89" s="151"/>
      <c r="FU89" s="151"/>
      <c r="FV89" s="151"/>
      <c r="FW89" s="151"/>
      <c r="FX89" s="151"/>
      <c r="FY89" s="151"/>
      <c r="FZ89" s="151"/>
      <c r="GA89" s="151"/>
      <c r="GB89" s="151"/>
      <c r="GC89" s="151"/>
      <c r="GD89" s="151"/>
      <c r="GE89" s="151"/>
      <c r="GF89" s="151"/>
      <c r="GG89" s="151"/>
      <c r="GH89" s="151"/>
      <c r="GI89" s="151"/>
      <c r="GJ89" s="151"/>
      <c r="GK89" s="151"/>
      <c r="GL89" s="151"/>
      <c r="GM89" s="151"/>
      <c r="GN89" s="151"/>
      <c r="GO89" s="151"/>
      <c r="GP89" s="151"/>
      <c r="GQ89" s="151"/>
      <c r="GR89" s="151"/>
      <c r="GS89" s="151"/>
      <c r="GT89" s="151"/>
      <c r="GU89" s="151"/>
      <c r="GV89" s="151"/>
      <c r="GW89" s="151"/>
      <c r="GX89" s="151"/>
      <c r="GY89" s="151"/>
      <c r="GZ89" s="151"/>
      <c r="HA89" s="151"/>
      <c r="HB89" s="151"/>
      <c r="HC89" s="151"/>
      <c r="HD89" s="151"/>
      <c r="HE89" s="151"/>
      <c r="HF89" s="151"/>
      <c r="HG89" s="151"/>
      <c r="HH89" s="151"/>
      <c r="HI89" s="151"/>
      <c r="HJ89" s="151"/>
      <c r="HK89" s="151"/>
      <c r="HL89" s="151"/>
      <c r="HM89" s="151"/>
      <c r="HN89" s="151"/>
      <c r="HO89" s="151"/>
      <c r="HP89" s="151"/>
      <c r="HQ89" s="151"/>
      <c r="HR89" s="151"/>
      <c r="HS89" s="151"/>
      <c r="HT89" s="151"/>
      <c r="HU89" s="151"/>
      <c r="HV89" s="151"/>
      <c r="HW89" s="151"/>
      <c r="HX89" s="151"/>
      <c r="HY89" s="151"/>
      <c r="HZ89" s="151"/>
      <c r="IA89" s="151"/>
      <c r="IB89" s="151"/>
      <c r="IC89" s="151"/>
      <c r="ID89" s="151"/>
      <c r="IE89" s="151"/>
      <c r="IF89" s="151"/>
      <c r="IG89" s="151"/>
      <c r="IH89" s="151"/>
      <c r="II89" s="151"/>
      <c r="IJ89" s="151"/>
      <c r="IK89" s="151"/>
      <c r="IL89" s="151"/>
      <c r="IM89" s="151"/>
      <c r="IN89" s="151"/>
      <c r="IO89" s="151"/>
      <c r="IP89" s="151"/>
      <c r="IQ89" s="151"/>
      <c r="IR89" s="151"/>
      <c r="IS89" s="151"/>
      <c r="IT89" s="151"/>
      <c r="IU89" s="151"/>
      <c r="IV89" s="151"/>
      <c r="IW89" s="151"/>
      <c r="IX89" s="151"/>
      <c r="IY89" s="151"/>
      <c r="IZ89" s="151"/>
      <c r="JA89" s="151"/>
      <c r="JB89" s="151"/>
      <c r="JC89" s="151"/>
      <c r="JD89" s="151"/>
      <c r="JE89" s="151"/>
      <c r="JF89" s="151"/>
      <c r="JG89" s="151"/>
      <c r="JH89" s="151"/>
      <c r="JI89" s="151"/>
      <c r="JJ89" s="151"/>
    </row>
    <row r="90" spans="1:270" s="151" customFormat="1" ht="20.100000000000001" hidden="1" customHeight="1" x14ac:dyDescent="0.25">
      <c r="A90" s="62"/>
      <c r="B90" s="152"/>
      <c r="C90" s="64"/>
      <c r="D90" s="153"/>
      <c r="E90" s="398"/>
      <c r="F90" s="252"/>
      <c r="G90" s="252"/>
      <c r="H90" s="252"/>
      <c r="I90" s="12"/>
    </row>
    <row r="91" spans="1:270" s="151" customFormat="1" ht="20.100000000000001" hidden="1" customHeight="1" x14ac:dyDescent="0.25">
      <c r="A91" s="62"/>
      <c r="B91" s="152"/>
      <c r="C91" s="64"/>
      <c r="D91" s="153"/>
      <c r="E91" s="398"/>
      <c r="F91" s="252"/>
      <c r="G91" s="252"/>
      <c r="H91" s="252"/>
      <c r="I91" s="12"/>
    </row>
    <row r="92" spans="1:270" s="151" customFormat="1" ht="20.100000000000001" hidden="1" customHeight="1" x14ac:dyDescent="0.25">
      <c r="A92" s="62"/>
      <c r="B92" s="152"/>
      <c r="C92" s="64"/>
      <c r="D92" s="153"/>
      <c r="E92" s="398"/>
      <c r="F92" s="252"/>
      <c r="G92" s="252"/>
      <c r="H92" s="252"/>
      <c r="I92" s="12"/>
    </row>
    <row r="93" spans="1:270" s="151" customFormat="1" ht="20.100000000000001" hidden="1" customHeight="1" x14ac:dyDescent="0.25">
      <c r="A93" s="62"/>
      <c r="B93" s="154"/>
      <c r="C93" s="64"/>
      <c r="D93" s="155"/>
      <c r="E93" s="398"/>
      <c r="F93" s="252"/>
      <c r="G93" s="252"/>
      <c r="H93" s="252"/>
      <c r="I93" s="12"/>
    </row>
    <row r="94" spans="1:270" s="151" customFormat="1" ht="20.100000000000001" hidden="1" customHeight="1" x14ac:dyDescent="0.25">
      <c r="A94" s="61"/>
      <c r="B94" s="65"/>
      <c r="C94" s="66"/>
      <c r="D94" s="150"/>
      <c r="E94" s="398"/>
      <c r="F94" s="252"/>
      <c r="G94" s="252"/>
      <c r="H94" s="252"/>
      <c r="I94" s="12"/>
    </row>
    <row r="95" spans="1:270" s="151" customFormat="1" ht="20.100000000000001" hidden="1" customHeight="1" x14ac:dyDescent="0.25">
      <c r="A95" s="451"/>
      <c r="B95" s="452"/>
      <c r="C95" s="453"/>
      <c r="D95" s="206"/>
      <c r="E95" s="398"/>
      <c r="F95" s="252"/>
      <c r="G95" s="252"/>
      <c r="H95" s="252"/>
      <c r="I95" s="12"/>
    </row>
    <row r="96" spans="1:270" s="151" customFormat="1" ht="20.100000000000001" hidden="1" customHeight="1" x14ac:dyDescent="0.25">
      <c r="A96" s="211"/>
      <c r="B96" s="65"/>
      <c r="C96" s="66"/>
      <c r="D96" s="150"/>
      <c r="E96" s="398"/>
      <c r="F96" s="252"/>
      <c r="G96" s="252"/>
      <c r="H96" s="252"/>
      <c r="I96" s="12"/>
    </row>
    <row r="97" spans="1:9" s="151" customFormat="1" ht="20.100000000000001" hidden="1" customHeight="1" x14ac:dyDescent="0.25">
      <c r="A97" s="211"/>
      <c r="B97" s="65"/>
      <c r="C97" s="66"/>
      <c r="D97" s="150"/>
      <c r="E97" s="398"/>
      <c r="F97" s="252"/>
      <c r="G97" s="252"/>
      <c r="H97" s="252"/>
      <c r="I97" s="12"/>
    </row>
    <row r="98" spans="1:9" s="151" customFormat="1" ht="20.100000000000001" hidden="1" customHeight="1" x14ac:dyDescent="0.25">
      <c r="A98" s="211"/>
      <c r="B98" s="65"/>
      <c r="C98" s="66"/>
      <c r="D98" s="150"/>
      <c r="E98" s="398"/>
      <c r="F98" s="252"/>
      <c r="G98" s="252"/>
      <c r="H98" s="252"/>
      <c r="I98" s="12"/>
    </row>
    <row r="99" spans="1:9" s="151" customFormat="1" ht="20.100000000000001" hidden="1" customHeight="1" x14ac:dyDescent="0.25">
      <c r="A99" s="448"/>
      <c r="B99" s="449"/>
      <c r="C99" s="450"/>
      <c r="D99" s="164"/>
      <c r="E99" s="398"/>
      <c r="F99" s="252"/>
      <c r="G99" s="252"/>
      <c r="H99" s="252"/>
      <c r="I99" s="12"/>
    </row>
    <row r="100" spans="1:9" s="151" customFormat="1" ht="20.100000000000001" hidden="1" customHeight="1" x14ac:dyDescent="0.25">
      <c r="A100" s="211"/>
      <c r="B100" s="65"/>
      <c r="C100" s="66"/>
      <c r="D100" s="150"/>
      <c r="E100" s="398"/>
      <c r="F100" s="252"/>
      <c r="G100" s="252"/>
      <c r="H100" s="252"/>
      <c r="I100" s="12"/>
    </row>
    <row r="101" spans="1:9" s="151" customFormat="1" ht="20.100000000000001" hidden="1" customHeight="1" x14ac:dyDescent="0.25">
      <c r="A101" s="448"/>
      <c r="B101" s="449"/>
      <c r="C101" s="450"/>
      <c r="D101" s="164"/>
      <c r="E101" s="398"/>
      <c r="F101" s="252"/>
      <c r="G101" s="252"/>
      <c r="H101" s="252"/>
      <c r="I101" s="12"/>
    </row>
    <row r="102" spans="1:9" s="151" customFormat="1" ht="20.100000000000001" hidden="1" customHeight="1" x14ac:dyDescent="0.25">
      <c r="A102" s="211"/>
      <c r="B102" s="65"/>
      <c r="C102" s="66"/>
      <c r="D102" s="150"/>
      <c r="E102" s="398"/>
      <c r="F102" s="252"/>
      <c r="G102" s="252"/>
      <c r="H102" s="252"/>
      <c r="I102" s="12"/>
    </row>
    <row r="103" spans="1:9" s="151" customFormat="1" ht="20.100000000000001" hidden="1" customHeight="1" x14ac:dyDescent="0.25">
      <c r="A103" s="448"/>
      <c r="B103" s="449"/>
      <c r="C103" s="450"/>
      <c r="D103" s="164"/>
      <c r="E103" s="398"/>
      <c r="F103" s="252"/>
      <c r="G103" s="252"/>
      <c r="H103" s="252"/>
      <c r="I103" s="12"/>
    </row>
    <row r="104" spans="1:9" s="151" customFormat="1" ht="20.100000000000001" hidden="1" customHeight="1" x14ac:dyDescent="0.25">
      <c r="A104" s="211"/>
      <c r="B104" s="212"/>
      <c r="C104" s="213"/>
      <c r="D104" s="164"/>
      <c r="E104" s="398"/>
      <c r="F104" s="252"/>
      <c r="G104" s="252"/>
      <c r="H104" s="252"/>
      <c r="I104" s="12"/>
    </row>
    <row r="105" spans="1:9" s="151" customFormat="1" ht="20.100000000000001" hidden="1" customHeight="1" x14ac:dyDescent="0.25">
      <c r="A105" s="211"/>
      <c r="B105" s="65"/>
      <c r="C105" s="66"/>
      <c r="D105" s="150"/>
      <c r="E105" s="398"/>
      <c r="F105" s="252"/>
      <c r="G105" s="252"/>
      <c r="H105" s="252"/>
      <c r="I105" s="12"/>
    </row>
    <row r="106" spans="1:9" s="151" customFormat="1" ht="20.100000000000001" hidden="1" customHeight="1" x14ac:dyDescent="0.25">
      <c r="A106" s="211"/>
      <c r="B106" s="65"/>
      <c r="C106" s="66"/>
      <c r="D106" s="150"/>
      <c r="E106" s="398"/>
      <c r="F106" s="252"/>
      <c r="G106" s="252"/>
      <c r="H106" s="252"/>
      <c r="I106" s="12"/>
    </row>
    <row r="107" spans="1:9" s="151" customFormat="1" ht="20.100000000000001" hidden="1" customHeight="1" x14ac:dyDescent="0.25">
      <c r="A107" s="448"/>
      <c r="B107" s="449"/>
      <c r="C107" s="450"/>
      <c r="D107" s="160"/>
      <c r="E107" s="398"/>
      <c r="F107" s="252"/>
      <c r="G107" s="252"/>
      <c r="H107" s="252"/>
      <c r="I107" s="12"/>
    </row>
    <row r="108" spans="1:9" s="151" customFormat="1" ht="20.100000000000001" hidden="1" customHeight="1" x14ac:dyDescent="0.25">
      <c r="A108" s="448"/>
      <c r="B108" s="449"/>
      <c r="C108" s="450"/>
      <c r="D108" s="164"/>
      <c r="E108" s="398"/>
      <c r="F108" s="252"/>
      <c r="G108" s="252"/>
      <c r="H108" s="252"/>
      <c r="I108" s="12"/>
    </row>
    <row r="109" spans="1:9" s="151" customFormat="1" ht="20.100000000000001" hidden="1" customHeight="1" x14ac:dyDescent="0.25">
      <c r="A109" s="61"/>
      <c r="B109" s="65"/>
      <c r="C109" s="66"/>
      <c r="D109" s="150"/>
      <c r="E109" s="398"/>
      <c r="F109" s="252"/>
      <c r="G109" s="252"/>
      <c r="H109" s="252"/>
      <c r="I109" s="12"/>
    </row>
    <row r="110" spans="1:9" s="151" customFormat="1" ht="20.100000000000001" hidden="1" customHeight="1" x14ac:dyDescent="0.25">
      <c r="A110" s="62"/>
      <c r="B110" s="152"/>
      <c r="C110" s="64"/>
      <c r="D110" s="153"/>
      <c r="E110" s="398"/>
      <c r="F110" s="252"/>
      <c r="G110" s="252"/>
      <c r="H110" s="252"/>
      <c r="I110" s="12"/>
    </row>
    <row r="111" spans="1:9" s="151" customFormat="1" ht="20.100000000000001" hidden="1" customHeight="1" x14ac:dyDescent="0.25">
      <c r="A111" s="62"/>
      <c r="B111" s="152"/>
      <c r="C111" s="64"/>
      <c r="D111" s="153"/>
      <c r="E111" s="398"/>
      <c r="F111" s="252"/>
      <c r="G111" s="252"/>
      <c r="H111" s="252"/>
      <c r="I111" s="12"/>
    </row>
    <row r="112" spans="1:9" s="151" customFormat="1" ht="20.100000000000001" hidden="1" customHeight="1" x14ac:dyDescent="0.25">
      <c r="A112" s="62"/>
      <c r="B112" s="152"/>
      <c r="C112" s="64"/>
      <c r="D112" s="153"/>
      <c r="E112" s="398"/>
      <c r="F112" s="252"/>
      <c r="G112" s="252"/>
      <c r="H112" s="252"/>
      <c r="I112" s="12"/>
    </row>
    <row r="113" spans="1:9" s="151" customFormat="1" ht="20.100000000000001" hidden="1" customHeight="1" x14ac:dyDescent="0.25">
      <c r="A113" s="62"/>
      <c r="B113" s="154"/>
      <c r="C113" s="64"/>
      <c r="D113" s="155"/>
      <c r="E113" s="398"/>
      <c r="F113" s="252"/>
      <c r="G113" s="252"/>
      <c r="H113" s="252"/>
      <c r="I113" s="12"/>
    </row>
    <row r="114" spans="1:9" s="151" customFormat="1" ht="20.100000000000001" hidden="1" customHeight="1" x14ac:dyDescent="0.25">
      <c r="A114" s="62"/>
      <c r="B114" s="152"/>
      <c r="C114" s="64"/>
      <c r="D114" s="153"/>
      <c r="E114" s="398"/>
      <c r="F114" s="252"/>
      <c r="G114" s="252"/>
      <c r="H114" s="252"/>
      <c r="I114" s="12"/>
    </row>
    <row r="115" spans="1:9" s="151" customFormat="1" ht="20.100000000000001" hidden="1" customHeight="1" x14ac:dyDescent="0.25">
      <c r="A115" s="62"/>
      <c r="B115" s="154"/>
      <c r="C115" s="64"/>
      <c r="D115" s="155"/>
      <c r="E115" s="398"/>
      <c r="F115" s="252"/>
      <c r="G115" s="252"/>
      <c r="H115" s="252"/>
      <c r="I115" s="12"/>
    </row>
    <row r="116" spans="1:9" s="151" customFormat="1" ht="20.100000000000001" hidden="1" customHeight="1" x14ac:dyDescent="0.25">
      <c r="A116" s="62"/>
      <c r="B116" s="156"/>
      <c r="C116" s="64"/>
      <c r="D116" s="157"/>
      <c r="E116" s="398"/>
      <c r="F116" s="252"/>
      <c r="G116" s="252"/>
      <c r="H116" s="252"/>
      <c r="I116" s="12"/>
    </row>
    <row r="117" spans="1:9" s="151" customFormat="1" ht="20.100000000000001" hidden="1" customHeight="1" x14ac:dyDescent="0.25">
      <c r="A117" s="62"/>
      <c r="B117" s="154"/>
      <c r="C117" s="64"/>
      <c r="D117" s="155"/>
      <c r="E117" s="398"/>
      <c r="F117" s="252"/>
      <c r="G117" s="252"/>
      <c r="H117" s="252"/>
      <c r="I117" s="12"/>
    </row>
    <row r="118" spans="1:9" s="151" customFormat="1" ht="17.25" customHeight="1" x14ac:dyDescent="0.25">
      <c r="A118" s="86" t="s">
        <v>92</v>
      </c>
      <c r="B118" s="322"/>
      <c r="C118" s="323"/>
      <c r="D118" s="324" t="s">
        <v>146</v>
      </c>
      <c r="E118" s="405">
        <f>E120</f>
        <v>530.88</v>
      </c>
      <c r="F118" s="251">
        <f>F120</f>
        <v>531</v>
      </c>
      <c r="G118" s="251">
        <f>G120</f>
        <v>531</v>
      </c>
      <c r="H118" s="251">
        <f>G118/E118*100</f>
        <v>100.02260397830018</v>
      </c>
      <c r="I118" s="83">
        <f>G118/F118*100</f>
        <v>100</v>
      </c>
    </row>
    <row r="119" spans="1:9" s="151" customFormat="1" ht="17.25" customHeight="1" x14ac:dyDescent="0.25">
      <c r="A119" s="451" t="s">
        <v>158</v>
      </c>
      <c r="B119" s="452"/>
      <c r="C119" s="453"/>
      <c r="D119" s="179" t="s">
        <v>19</v>
      </c>
      <c r="E119" s="399"/>
      <c r="F119" s="252"/>
      <c r="G119" s="252"/>
      <c r="H119" s="252"/>
      <c r="I119" s="11"/>
    </row>
    <row r="120" spans="1:9" s="151" customFormat="1" ht="17.25" customHeight="1" x14ac:dyDescent="0.25">
      <c r="A120" s="492">
        <v>3</v>
      </c>
      <c r="B120" s="493"/>
      <c r="C120" s="494"/>
      <c r="D120" s="70" t="s">
        <v>23</v>
      </c>
      <c r="E120" s="406">
        <f>E121</f>
        <v>530.88</v>
      </c>
      <c r="F120" s="253">
        <f t="shared" ref="F120:F122" si="5">F121</f>
        <v>531</v>
      </c>
      <c r="G120" s="253">
        <f>G121</f>
        <v>531</v>
      </c>
      <c r="H120" s="253">
        <f>G120/E120*100</f>
        <v>100.02260397830018</v>
      </c>
      <c r="I120" s="72">
        <f>G120/F120*100</f>
        <v>100</v>
      </c>
    </row>
    <row r="121" spans="1:9" s="151" customFormat="1" ht="17.25" customHeight="1" x14ac:dyDescent="0.25">
      <c r="A121" s="501">
        <v>32</v>
      </c>
      <c r="B121" s="502"/>
      <c r="C121" s="503"/>
      <c r="D121" s="171" t="s">
        <v>33</v>
      </c>
      <c r="E121" s="258">
        <f>E122</f>
        <v>530.88</v>
      </c>
      <c r="F121" s="254">
        <f t="shared" si="5"/>
        <v>531</v>
      </c>
      <c r="G121" s="254">
        <f>G122</f>
        <v>531</v>
      </c>
      <c r="H121" s="254">
        <f>G121/E121*100</f>
        <v>100.02260397830018</v>
      </c>
      <c r="I121" s="169">
        <f>G121/F121*100</f>
        <v>100</v>
      </c>
    </row>
    <row r="122" spans="1:9" s="151" customFormat="1" ht="15" customHeight="1" x14ac:dyDescent="0.25">
      <c r="A122" s="465">
        <v>323</v>
      </c>
      <c r="B122" s="466"/>
      <c r="C122" s="467"/>
      <c r="D122" s="131" t="s">
        <v>56</v>
      </c>
      <c r="E122" s="280">
        <f>E123</f>
        <v>530.88</v>
      </c>
      <c r="F122" s="263">
        <f t="shared" si="5"/>
        <v>531</v>
      </c>
      <c r="G122" s="256">
        <f>G123</f>
        <v>531</v>
      </c>
      <c r="H122" s="255">
        <f>G122/E122*100</f>
        <v>100.02260397830018</v>
      </c>
      <c r="I122" s="145">
        <f>G122/F122*100</f>
        <v>100</v>
      </c>
    </row>
    <row r="123" spans="1:9" s="151" customFormat="1" ht="15" customHeight="1" x14ac:dyDescent="0.25">
      <c r="A123" s="62"/>
      <c r="B123" s="152"/>
      <c r="C123" s="64">
        <v>3237</v>
      </c>
      <c r="D123" s="150" t="s">
        <v>145</v>
      </c>
      <c r="E123" s="398">
        <v>530.88</v>
      </c>
      <c r="F123" s="418">
        <v>531</v>
      </c>
      <c r="G123" s="252">
        <v>531</v>
      </c>
      <c r="H123" s="252"/>
      <c r="I123" s="12"/>
    </row>
    <row r="124" spans="1:9" s="151" customFormat="1" ht="15" customHeight="1" x14ac:dyDescent="0.25">
      <c r="A124" s="86" t="s">
        <v>168</v>
      </c>
      <c r="B124" s="322"/>
      <c r="C124" s="323" t="s">
        <v>199</v>
      </c>
      <c r="D124" s="324" t="s">
        <v>150</v>
      </c>
      <c r="E124" s="403">
        <f>E126</f>
        <v>0</v>
      </c>
      <c r="F124" s="251">
        <f>F126</f>
        <v>1520</v>
      </c>
      <c r="G124" s="251">
        <f>G126</f>
        <v>75.48</v>
      </c>
      <c r="H124" s="251"/>
      <c r="I124" s="83">
        <f>G124/F124*100</f>
        <v>4.965789473684211</v>
      </c>
    </row>
    <row r="125" spans="1:9" s="151" customFormat="1" ht="15" customHeight="1" x14ac:dyDescent="0.25">
      <c r="A125" s="451" t="s">
        <v>201</v>
      </c>
      <c r="B125" s="452"/>
      <c r="C125" s="453"/>
      <c r="D125" s="179" t="s">
        <v>19</v>
      </c>
      <c r="E125" s="398"/>
      <c r="F125" s="252"/>
      <c r="G125" s="252"/>
      <c r="H125" s="252"/>
      <c r="I125" s="12"/>
    </row>
    <row r="126" spans="1:9" s="151" customFormat="1" ht="15" customHeight="1" x14ac:dyDescent="0.25">
      <c r="A126" s="459">
        <v>3</v>
      </c>
      <c r="B126" s="460"/>
      <c r="C126" s="461"/>
      <c r="D126" s="107" t="s">
        <v>23</v>
      </c>
      <c r="E126" s="401">
        <f>E127+E129</f>
        <v>0</v>
      </c>
      <c r="F126" s="253">
        <f>F127+F129</f>
        <v>1520</v>
      </c>
      <c r="G126" s="253">
        <f>G129</f>
        <v>75.48</v>
      </c>
      <c r="H126" s="253"/>
      <c r="I126" s="72">
        <f>G126/F126*100</f>
        <v>4.965789473684211</v>
      </c>
    </row>
    <row r="127" spans="1:9" s="151" customFormat="1" ht="15" customHeight="1" x14ac:dyDescent="0.25">
      <c r="A127" s="310"/>
      <c r="B127" s="292">
        <v>31</v>
      </c>
      <c r="C127" s="293"/>
      <c r="D127" s="311" t="s">
        <v>24</v>
      </c>
      <c r="E127" s="281"/>
      <c r="F127" s="254"/>
      <c r="G127" s="254"/>
      <c r="H127" s="254"/>
      <c r="I127" s="169"/>
    </row>
    <row r="128" spans="1:9" s="151" customFormat="1" ht="15" customHeight="1" x14ac:dyDescent="0.25">
      <c r="A128" s="124"/>
      <c r="B128" s="125">
        <v>312</v>
      </c>
      <c r="C128" s="130"/>
      <c r="D128" s="127" t="s">
        <v>90</v>
      </c>
      <c r="E128" s="280"/>
      <c r="F128" s="256">
        <v>0</v>
      </c>
      <c r="G128" s="256"/>
      <c r="H128" s="256"/>
      <c r="I128" s="117"/>
    </row>
    <row r="129" spans="1:9" s="151" customFormat="1" ht="15" customHeight="1" x14ac:dyDescent="0.25">
      <c r="A129" s="462">
        <v>32</v>
      </c>
      <c r="B129" s="463"/>
      <c r="C129" s="464"/>
      <c r="D129" s="311" t="s">
        <v>33</v>
      </c>
      <c r="E129" s="281">
        <f>E130</f>
        <v>0</v>
      </c>
      <c r="F129" s="254">
        <f>F130+F132</f>
        <v>1520</v>
      </c>
      <c r="G129" s="254">
        <f>G132</f>
        <v>75.48</v>
      </c>
      <c r="H129" s="254"/>
      <c r="I129" s="169"/>
    </row>
    <row r="130" spans="1:9" s="151" customFormat="1" ht="15" customHeight="1" x14ac:dyDescent="0.25">
      <c r="A130" s="124"/>
      <c r="B130" s="125">
        <v>321</v>
      </c>
      <c r="C130" s="130"/>
      <c r="D130" s="127" t="s">
        <v>47</v>
      </c>
      <c r="E130" s="280">
        <f>E131+E132</f>
        <v>0</v>
      </c>
      <c r="F130" s="256">
        <v>0</v>
      </c>
      <c r="G130" s="256">
        <v>0</v>
      </c>
      <c r="H130" s="255"/>
      <c r="I130" s="145"/>
    </row>
    <row r="131" spans="1:9" s="151" customFormat="1" ht="15" customHeight="1" x14ac:dyDescent="0.25">
      <c r="A131" s="448">
        <v>3211</v>
      </c>
      <c r="B131" s="449"/>
      <c r="C131" s="450"/>
      <c r="D131" s="160" t="s">
        <v>48</v>
      </c>
      <c r="E131" s="398"/>
      <c r="F131" s="252">
        <v>0</v>
      </c>
      <c r="G131" s="252">
        <v>0</v>
      </c>
      <c r="H131" s="252"/>
      <c r="I131" s="12"/>
    </row>
    <row r="132" spans="1:9" s="151" customFormat="1" ht="15" customHeight="1" x14ac:dyDescent="0.25">
      <c r="A132" s="486">
        <v>3299</v>
      </c>
      <c r="B132" s="487"/>
      <c r="C132" s="488"/>
      <c r="D132" s="346" t="s">
        <v>200</v>
      </c>
      <c r="E132" s="407"/>
      <c r="F132" s="347">
        <v>1520</v>
      </c>
      <c r="G132" s="347">
        <v>75.48</v>
      </c>
      <c r="H132" s="347"/>
      <c r="I132" s="348"/>
    </row>
    <row r="133" spans="1:9" s="151" customFormat="1" ht="15" customHeight="1" x14ac:dyDescent="0.25">
      <c r="A133" s="457" t="s">
        <v>217</v>
      </c>
      <c r="B133" s="457"/>
      <c r="C133" s="458"/>
      <c r="D133" s="325" t="s">
        <v>218</v>
      </c>
      <c r="E133" s="403">
        <f>E135</f>
        <v>0</v>
      </c>
      <c r="F133" s="251">
        <f>F134</f>
        <v>100</v>
      </c>
      <c r="G133" s="251">
        <f>G134</f>
        <v>100</v>
      </c>
      <c r="H133" s="251"/>
      <c r="I133" s="83">
        <f>G133/F133*100</f>
        <v>100</v>
      </c>
    </row>
    <row r="134" spans="1:9" s="151" customFormat="1" ht="15" customHeight="1" x14ac:dyDescent="0.25">
      <c r="A134" s="459">
        <v>3</v>
      </c>
      <c r="B134" s="460"/>
      <c r="C134" s="461"/>
      <c r="D134" s="107" t="s">
        <v>23</v>
      </c>
      <c r="E134" s="401">
        <f>E135+E137</f>
        <v>0</v>
      </c>
      <c r="F134" s="253">
        <f>F135</f>
        <v>100</v>
      </c>
      <c r="G134" s="253">
        <f>G137</f>
        <v>100</v>
      </c>
      <c r="H134" s="253"/>
      <c r="I134" s="72">
        <f>G134/F134*100</f>
        <v>100</v>
      </c>
    </row>
    <row r="135" spans="1:9" s="151" customFormat="1" ht="15" customHeight="1" x14ac:dyDescent="0.25">
      <c r="A135" s="462">
        <v>32</v>
      </c>
      <c r="B135" s="463"/>
      <c r="C135" s="464"/>
      <c r="D135" s="311" t="s">
        <v>33</v>
      </c>
      <c r="E135" s="281">
        <f>E136</f>
        <v>0</v>
      </c>
      <c r="F135" s="254">
        <f>F136</f>
        <v>100</v>
      </c>
      <c r="G135" s="254">
        <f>G136</f>
        <v>100</v>
      </c>
      <c r="H135" s="254"/>
      <c r="I135" s="169">
        <f>G135/F135*100</f>
        <v>100</v>
      </c>
    </row>
    <row r="136" spans="1:9" s="151" customFormat="1" ht="15" customHeight="1" x14ac:dyDescent="0.25">
      <c r="A136" s="465">
        <v>323</v>
      </c>
      <c r="B136" s="466"/>
      <c r="C136" s="467"/>
      <c r="D136" s="131" t="s">
        <v>56</v>
      </c>
      <c r="E136" s="280">
        <f>E137</f>
        <v>0</v>
      </c>
      <c r="F136" s="263">
        <f t="shared" ref="F136" si="6">F137</f>
        <v>100</v>
      </c>
      <c r="G136" s="256">
        <f>G137</f>
        <v>100</v>
      </c>
      <c r="H136" s="255"/>
      <c r="I136" s="145">
        <f>G136/F136*100</f>
        <v>100</v>
      </c>
    </row>
    <row r="137" spans="1:9" s="151" customFormat="1" ht="15" customHeight="1" x14ac:dyDescent="0.25">
      <c r="A137" s="242"/>
      <c r="B137" s="243">
        <v>3237</v>
      </c>
      <c r="C137" s="244"/>
      <c r="D137" s="54" t="s">
        <v>62</v>
      </c>
      <c r="E137" s="398">
        <v>0</v>
      </c>
      <c r="F137" s="400">
        <v>100</v>
      </c>
      <c r="G137" s="260">
        <v>100</v>
      </c>
      <c r="H137" s="260"/>
      <c r="I137" s="221"/>
    </row>
    <row r="138" spans="1:9" s="151" customFormat="1" ht="15" customHeight="1" x14ac:dyDescent="0.25">
      <c r="A138" s="86" t="s">
        <v>153</v>
      </c>
      <c r="B138" s="322"/>
      <c r="C138" s="323"/>
      <c r="D138" s="324" t="s">
        <v>154</v>
      </c>
      <c r="E138" s="403">
        <f>E140</f>
        <v>18529.05</v>
      </c>
      <c r="F138" s="279">
        <f>F140</f>
        <v>0</v>
      </c>
      <c r="G138" s="279">
        <v>0</v>
      </c>
      <c r="H138" s="251">
        <f>G138/E138*100</f>
        <v>0</v>
      </c>
      <c r="I138" s="83"/>
    </row>
    <row r="139" spans="1:9" s="151" customFormat="1" ht="15" customHeight="1" x14ac:dyDescent="0.25">
      <c r="A139" s="451" t="s">
        <v>158</v>
      </c>
      <c r="B139" s="452"/>
      <c r="C139" s="453"/>
      <c r="D139" s="179" t="s">
        <v>19</v>
      </c>
      <c r="E139" s="398"/>
      <c r="F139" s="260"/>
      <c r="G139" s="260"/>
      <c r="H139" s="260"/>
      <c r="I139" s="10"/>
    </row>
    <row r="140" spans="1:9" s="151" customFormat="1" ht="15" customHeight="1" x14ac:dyDescent="0.25">
      <c r="A140" s="97"/>
      <c r="B140" s="105">
        <v>3</v>
      </c>
      <c r="C140" s="106"/>
      <c r="D140" s="107" t="s">
        <v>23</v>
      </c>
      <c r="E140" s="401">
        <f>E141+E149</f>
        <v>18529.05</v>
      </c>
      <c r="F140" s="261">
        <f>F141+F149</f>
        <v>0</v>
      </c>
      <c r="G140" s="261">
        <v>0</v>
      </c>
      <c r="H140" s="253">
        <f>G140/E140*100</f>
        <v>0</v>
      </c>
      <c r="I140" s="72"/>
    </row>
    <row r="141" spans="1:9" s="151" customFormat="1" ht="15" customHeight="1" x14ac:dyDescent="0.25">
      <c r="A141" s="310"/>
      <c r="B141" s="292">
        <v>31</v>
      </c>
      <c r="C141" s="293"/>
      <c r="D141" s="311" t="s">
        <v>24</v>
      </c>
      <c r="E141" s="281">
        <f>E142+E144+E146</f>
        <v>17307.059999999998</v>
      </c>
      <c r="F141" s="266">
        <f>F142+F144+F146</f>
        <v>0</v>
      </c>
      <c r="G141" s="266">
        <v>0</v>
      </c>
      <c r="H141" s="266"/>
      <c r="I141" s="312"/>
    </row>
    <row r="142" spans="1:9" s="151" customFormat="1" ht="15" customHeight="1" x14ac:dyDescent="0.25">
      <c r="A142" s="124"/>
      <c r="B142" s="125">
        <v>311</v>
      </c>
      <c r="C142" s="130"/>
      <c r="D142" s="127" t="s">
        <v>113</v>
      </c>
      <c r="E142" s="280">
        <f>E143</f>
        <v>14208.06</v>
      </c>
      <c r="F142" s="263">
        <f>F143</f>
        <v>0</v>
      </c>
      <c r="G142" s="263">
        <v>0</v>
      </c>
      <c r="H142" s="255"/>
      <c r="I142" s="145"/>
    </row>
    <row r="143" spans="1:9" s="151" customFormat="1" ht="15" customHeight="1" x14ac:dyDescent="0.25">
      <c r="A143" s="448">
        <v>3111</v>
      </c>
      <c r="B143" s="449"/>
      <c r="C143" s="450"/>
      <c r="D143" s="54" t="s">
        <v>89</v>
      </c>
      <c r="E143" s="398">
        <v>14208.06</v>
      </c>
      <c r="F143" s="260"/>
      <c r="G143" s="260"/>
      <c r="H143" s="260"/>
      <c r="I143" s="10"/>
    </row>
    <row r="144" spans="1:9" s="151" customFormat="1" ht="15" customHeight="1" x14ac:dyDescent="0.25">
      <c r="A144" s="124"/>
      <c r="B144" s="125">
        <v>312</v>
      </c>
      <c r="C144" s="130"/>
      <c r="D144" s="127" t="s">
        <v>90</v>
      </c>
      <c r="E144" s="280">
        <f>E145</f>
        <v>1200</v>
      </c>
      <c r="F144" s="263">
        <f>F145</f>
        <v>0</v>
      </c>
      <c r="G144" s="263">
        <v>0</v>
      </c>
      <c r="H144" s="255"/>
      <c r="I144" s="145"/>
    </row>
    <row r="145" spans="1:9" s="151" customFormat="1" ht="15" customHeight="1" x14ac:dyDescent="0.25">
      <c r="A145" s="448">
        <v>3121</v>
      </c>
      <c r="B145" s="449"/>
      <c r="C145" s="450"/>
      <c r="D145" s="54" t="s">
        <v>90</v>
      </c>
      <c r="E145" s="398">
        <v>1200</v>
      </c>
      <c r="F145" s="260"/>
      <c r="G145" s="260"/>
      <c r="H145" s="260"/>
      <c r="I145" s="10"/>
    </row>
    <row r="146" spans="1:9" s="151" customFormat="1" ht="15" customHeight="1" x14ac:dyDescent="0.25">
      <c r="A146" s="124"/>
      <c r="B146" s="125">
        <v>313</v>
      </c>
      <c r="C146" s="130"/>
      <c r="D146" s="127" t="s">
        <v>91</v>
      </c>
      <c r="E146" s="280">
        <v>1899</v>
      </c>
      <c r="F146" s="263">
        <f>F147</f>
        <v>0</v>
      </c>
      <c r="G146" s="263">
        <v>0</v>
      </c>
      <c r="H146" s="255"/>
      <c r="I146" s="145"/>
    </row>
    <row r="147" spans="1:9" s="151" customFormat="1" ht="15.75" customHeight="1" x14ac:dyDescent="0.25">
      <c r="A147" s="448">
        <v>3132</v>
      </c>
      <c r="B147" s="449"/>
      <c r="C147" s="450"/>
      <c r="D147" s="54" t="s">
        <v>114</v>
      </c>
      <c r="E147" s="398">
        <v>1899.34</v>
      </c>
      <c r="F147" s="260"/>
      <c r="G147" s="260"/>
      <c r="H147" s="260"/>
      <c r="I147" s="10"/>
    </row>
    <row r="148" spans="1:9" s="151" customFormat="1" ht="20.100000000000001" hidden="1" customHeight="1" x14ac:dyDescent="0.25">
      <c r="A148" s="172"/>
      <c r="B148" s="173"/>
      <c r="C148" s="174"/>
      <c r="D148" s="54"/>
      <c r="E148" s="398"/>
      <c r="F148" s="260"/>
      <c r="G148" s="260"/>
      <c r="H148" s="260"/>
      <c r="I148" s="10"/>
    </row>
    <row r="149" spans="1:9" s="151" customFormat="1" ht="15" customHeight="1" x14ac:dyDescent="0.25">
      <c r="A149" s="310"/>
      <c r="B149" s="292">
        <v>32</v>
      </c>
      <c r="C149" s="293"/>
      <c r="D149" s="311" t="s">
        <v>33</v>
      </c>
      <c r="E149" s="281">
        <f>E150</f>
        <v>1221.99</v>
      </c>
      <c r="F149" s="266">
        <f>F150</f>
        <v>0</v>
      </c>
      <c r="G149" s="266">
        <v>0</v>
      </c>
      <c r="H149" s="266"/>
      <c r="I149" s="312"/>
    </row>
    <row r="150" spans="1:9" s="151" customFormat="1" ht="15" customHeight="1" x14ac:dyDescent="0.25">
      <c r="A150" s="124"/>
      <c r="B150" s="125">
        <v>321</v>
      </c>
      <c r="C150" s="130"/>
      <c r="D150" s="127" t="s">
        <v>47</v>
      </c>
      <c r="E150" s="280">
        <f>E151+E152</f>
        <v>1221.99</v>
      </c>
      <c r="F150" s="263">
        <f>F151+F152</f>
        <v>0</v>
      </c>
      <c r="G150" s="263">
        <v>0</v>
      </c>
      <c r="H150" s="263"/>
      <c r="I150" s="115"/>
    </row>
    <row r="151" spans="1:9" s="151" customFormat="1" ht="15" customHeight="1" x14ac:dyDescent="0.25">
      <c r="A151" s="448">
        <v>3211</v>
      </c>
      <c r="B151" s="449"/>
      <c r="C151" s="450"/>
      <c r="D151" s="160" t="s">
        <v>48</v>
      </c>
      <c r="E151" s="398">
        <v>53</v>
      </c>
      <c r="F151" s="260">
        <v>0</v>
      </c>
      <c r="G151" s="260">
        <v>0</v>
      </c>
      <c r="H151" s="260"/>
      <c r="I151" s="10"/>
    </row>
    <row r="152" spans="1:9" s="151" customFormat="1" ht="15" customHeight="1" x14ac:dyDescent="0.25">
      <c r="A152" s="448">
        <v>3212</v>
      </c>
      <c r="B152" s="449"/>
      <c r="C152" s="450"/>
      <c r="D152" s="54" t="s">
        <v>142</v>
      </c>
      <c r="E152" s="398">
        <v>1168.99</v>
      </c>
      <c r="F152" s="260"/>
      <c r="G152" s="260"/>
      <c r="H152" s="260"/>
      <c r="I152" s="10"/>
    </row>
    <row r="153" spans="1:9" s="151" customFormat="1" ht="15" customHeight="1" x14ac:dyDescent="0.25">
      <c r="A153" s="86" t="s">
        <v>155</v>
      </c>
      <c r="B153" s="322"/>
      <c r="C153" s="323"/>
      <c r="D153" s="324" t="s">
        <v>156</v>
      </c>
      <c r="E153" s="403">
        <v>0</v>
      </c>
      <c r="F153" s="279">
        <f>F155</f>
        <v>0</v>
      </c>
      <c r="G153" s="279">
        <f>G155</f>
        <v>26789.47</v>
      </c>
      <c r="H153" s="251"/>
      <c r="I153" s="83"/>
    </row>
    <row r="154" spans="1:9" s="151" customFormat="1" ht="15" customHeight="1" x14ac:dyDescent="0.25">
      <c r="A154" s="451" t="s">
        <v>158</v>
      </c>
      <c r="B154" s="452"/>
      <c r="C154" s="453"/>
      <c r="D154" s="179" t="s">
        <v>19</v>
      </c>
      <c r="E154" s="398"/>
      <c r="F154" s="260"/>
      <c r="G154" s="260"/>
      <c r="H154" s="260"/>
      <c r="I154" s="10"/>
    </row>
    <row r="155" spans="1:9" s="151" customFormat="1" ht="15" customHeight="1" x14ac:dyDescent="0.25">
      <c r="A155" s="97"/>
      <c r="B155" s="105">
        <v>3</v>
      </c>
      <c r="C155" s="106"/>
      <c r="D155" s="107" t="s">
        <v>23</v>
      </c>
      <c r="E155" s="401">
        <v>0</v>
      </c>
      <c r="F155" s="261">
        <f>F156+F164</f>
        <v>0</v>
      </c>
      <c r="G155" s="261">
        <f>G156+G164</f>
        <v>26789.47</v>
      </c>
      <c r="H155" s="261"/>
      <c r="I155" s="71"/>
    </row>
    <row r="156" spans="1:9" s="151" customFormat="1" ht="15" customHeight="1" x14ac:dyDescent="0.25">
      <c r="A156" s="310"/>
      <c r="B156" s="292">
        <v>31</v>
      </c>
      <c r="C156" s="293"/>
      <c r="D156" s="311" t="s">
        <v>24</v>
      </c>
      <c r="E156" s="281">
        <v>0</v>
      </c>
      <c r="F156" s="266">
        <f>F157+F159+F161</f>
        <v>0</v>
      </c>
      <c r="G156" s="266">
        <f>G157+G159+G161</f>
        <v>25607.06</v>
      </c>
      <c r="H156" s="254"/>
      <c r="I156" s="169"/>
    </row>
    <row r="157" spans="1:9" s="151" customFormat="1" ht="15" customHeight="1" x14ac:dyDescent="0.25">
      <c r="A157" s="124"/>
      <c r="B157" s="125">
        <v>311</v>
      </c>
      <c r="C157" s="130"/>
      <c r="D157" s="127" t="s">
        <v>113</v>
      </c>
      <c r="E157" s="280">
        <v>0</v>
      </c>
      <c r="F157" s="263">
        <f>F158</f>
        <v>0</v>
      </c>
      <c r="G157" s="263">
        <f>G158</f>
        <v>20263.54</v>
      </c>
      <c r="H157" s="255"/>
      <c r="I157" s="145"/>
    </row>
    <row r="158" spans="1:9" s="151" customFormat="1" ht="15" customHeight="1" x14ac:dyDescent="0.25">
      <c r="A158" s="448">
        <v>3111</v>
      </c>
      <c r="B158" s="449"/>
      <c r="C158" s="450"/>
      <c r="D158" s="54" t="s">
        <v>89</v>
      </c>
      <c r="E158" s="398"/>
      <c r="F158" s="260"/>
      <c r="G158" s="260">
        <f>3039.54+17224</f>
        <v>20263.54</v>
      </c>
      <c r="H158" s="260"/>
      <c r="I158" s="10"/>
    </row>
    <row r="159" spans="1:9" s="151" customFormat="1" ht="15" customHeight="1" x14ac:dyDescent="0.25">
      <c r="A159" s="124"/>
      <c r="B159" s="125">
        <v>312</v>
      </c>
      <c r="C159" s="130"/>
      <c r="D159" s="127" t="s">
        <v>90</v>
      </c>
      <c r="E159" s="280">
        <v>0</v>
      </c>
      <c r="F159" s="263">
        <f>F160</f>
        <v>0</v>
      </c>
      <c r="G159" s="263">
        <f>G160</f>
        <v>2000</v>
      </c>
      <c r="H159" s="255"/>
      <c r="I159" s="145"/>
    </row>
    <row r="160" spans="1:9" s="151" customFormat="1" ht="15" customHeight="1" x14ac:dyDescent="0.25">
      <c r="A160" s="448">
        <v>3121</v>
      </c>
      <c r="B160" s="449"/>
      <c r="C160" s="450"/>
      <c r="D160" s="54" t="s">
        <v>90</v>
      </c>
      <c r="E160" s="398"/>
      <c r="F160" s="260"/>
      <c r="G160" s="260">
        <f>300+1700</f>
        <v>2000</v>
      </c>
      <c r="H160" s="260"/>
      <c r="I160" s="10"/>
    </row>
    <row r="161" spans="1:9" s="151" customFormat="1" ht="15" customHeight="1" x14ac:dyDescent="0.25">
      <c r="A161" s="124"/>
      <c r="B161" s="125">
        <v>313</v>
      </c>
      <c r="C161" s="130"/>
      <c r="D161" s="127" t="s">
        <v>91</v>
      </c>
      <c r="E161" s="280">
        <v>0</v>
      </c>
      <c r="F161" s="263">
        <f>F162</f>
        <v>0</v>
      </c>
      <c r="G161" s="263">
        <f>G162</f>
        <v>3343.52</v>
      </c>
      <c r="H161" s="255"/>
      <c r="I161" s="145"/>
    </row>
    <row r="162" spans="1:9" s="151" customFormat="1" ht="15" customHeight="1" x14ac:dyDescent="0.25">
      <c r="A162" s="448">
        <v>3132</v>
      </c>
      <c r="B162" s="449"/>
      <c r="C162" s="450"/>
      <c r="D162" s="54" t="s">
        <v>114</v>
      </c>
      <c r="E162" s="398"/>
      <c r="F162" s="260"/>
      <c r="G162" s="260">
        <f>501.52+2842</f>
        <v>3343.52</v>
      </c>
      <c r="H162" s="260"/>
      <c r="I162" s="10"/>
    </row>
    <row r="163" spans="1:9" s="151" customFormat="1" ht="20.100000000000001" hidden="1" customHeight="1" x14ac:dyDescent="0.25">
      <c r="A163" s="172"/>
      <c r="B163" s="173"/>
      <c r="C163" s="174"/>
      <c r="D163" s="54"/>
      <c r="E163" s="398"/>
      <c r="F163" s="260"/>
      <c r="G163" s="260"/>
      <c r="H163" s="260"/>
      <c r="I163" s="10"/>
    </row>
    <row r="164" spans="1:9" s="151" customFormat="1" ht="15" customHeight="1" x14ac:dyDescent="0.25">
      <c r="A164" s="462">
        <v>32</v>
      </c>
      <c r="B164" s="463"/>
      <c r="C164" s="464"/>
      <c r="D164" s="311" t="s">
        <v>33</v>
      </c>
      <c r="E164" s="281">
        <v>0</v>
      </c>
      <c r="F164" s="266">
        <f>F165</f>
        <v>0</v>
      </c>
      <c r="G164" s="266">
        <f>G165</f>
        <v>1182.4099999999999</v>
      </c>
      <c r="H164" s="266"/>
      <c r="I164" s="312"/>
    </row>
    <row r="165" spans="1:9" s="151" customFormat="1" ht="15" customHeight="1" x14ac:dyDescent="0.25">
      <c r="A165" s="471">
        <v>321</v>
      </c>
      <c r="B165" s="472"/>
      <c r="C165" s="473"/>
      <c r="D165" s="127" t="s">
        <v>47</v>
      </c>
      <c r="E165" s="280">
        <v>0</v>
      </c>
      <c r="F165" s="263">
        <f>F166+F167</f>
        <v>0</v>
      </c>
      <c r="G165" s="263">
        <f>G166+G167</f>
        <v>1182.4099999999999</v>
      </c>
      <c r="H165" s="255"/>
      <c r="I165" s="145"/>
    </row>
    <row r="166" spans="1:9" s="151" customFormat="1" ht="15" customHeight="1" x14ac:dyDescent="0.25">
      <c r="A166" s="448">
        <v>3211</v>
      </c>
      <c r="B166" s="449"/>
      <c r="C166" s="450"/>
      <c r="D166" s="160" t="s">
        <v>48</v>
      </c>
      <c r="E166" s="398">
        <v>0</v>
      </c>
      <c r="F166" s="260">
        <v>0</v>
      </c>
      <c r="G166" s="260">
        <f>22.5+127.5</f>
        <v>150</v>
      </c>
      <c r="H166" s="260"/>
      <c r="I166" s="10"/>
    </row>
    <row r="167" spans="1:9" s="151" customFormat="1" ht="15" customHeight="1" x14ac:dyDescent="0.25">
      <c r="A167" s="448">
        <v>3212</v>
      </c>
      <c r="B167" s="449"/>
      <c r="C167" s="450"/>
      <c r="D167" s="54" t="s">
        <v>142</v>
      </c>
      <c r="E167" s="398"/>
      <c r="F167" s="260"/>
      <c r="G167" s="260">
        <f>154.86+877.55</f>
        <v>1032.4099999999999</v>
      </c>
      <c r="H167" s="260"/>
      <c r="I167" s="10"/>
    </row>
    <row r="168" spans="1:9" s="151" customFormat="1" ht="15" customHeight="1" x14ac:dyDescent="0.25">
      <c r="A168" s="86" t="s">
        <v>194</v>
      </c>
      <c r="B168" s="322"/>
      <c r="C168" s="323"/>
      <c r="D168" s="324" t="s">
        <v>193</v>
      </c>
      <c r="E168" s="403">
        <v>0</v>
      </c>
      <c r="F168" s="279">
        <f>F170</f>
        <v>0</v>
      </c>
      <c r="G168" s="279">
        <f>G170</f>
        <v>20036.3</v>
      </c>
      <c r="H168" s="251"/>
      <c r="I168" s="83"/>
    </row>
    <row r="169" spans="1:9" s="151" customFormat="1" ht="15" customHeight="1" x14ac:dyDescent="0.25">
      <c r="A169" s="451" t="s">
        <v>158</v>
      </c>
      <c r="B169" s="452"/>
      <c r="C169" s="453"/>
      <c r="D169" s="230" t="s">
        <v>19</v>
      </c>
      <c r="E169" s="398"/>
      <c r="F169" s="260"/>
      <c r="G169" s="260"/>
      <c r="H169" s="260"/>
      <c r="I169" s="10"/>
    </row>
    <row r="170" spans="1:9" s="151" customFormat="1" ht="15" customHeight="1" x14ac:dyDescent="0.25">
      <c r="A170" s="97"/>
      <c r="B170" s="105">
        <v>3</v>
      </c>
      <c r="C170" s="106"/>
      <c r="D170" s="107" t="s">
        <v>23</v>
      </c>
      <c r="E170" s="401"/>
      <c r="F170" s="261">
        <v>0</v>
      </c>
      <c r="G170" s="261">
        <f>G171+G179</f>
        <v>20036.3</v>
      </c>
      <c r="H170" s="261"/>
      <c r="I170" s="71"/>
    </row>
    <row r="171" spans="1:9" s="151" customFormat="1" ht="15" customHeight="1" x14ac:dyDescent="0.25">
      <c r="A171" s="310"/>
      <c r="B171" s="292">
        <v>31</v>
      </c>
      <c r="C171" s="293"/>
      <c r="D171" s="311" t="s">
        <v>24</v>
      </c>
      <c r="E171" s="281"/>
      <c r="F171" s="266">
        <f>F172+F174+F176</f>
        <v>0</v>
      </c>
      <c r="G171" s="266">
        <f>G172+G174+G176</f>
        <v>19081.86</v>
      </c>
      <c r="H171" s="266"/>
      <c r="I171" s="312"/>
    </row>
    <row r="172" spans="1:9" s="151" customFormat="1" ht="15" customHeight="1" x14ac:dyDescent="0.25">
      <c r="A172" s="124"/>
      <c r="B172" s="125">
        <v>311</v>
      </c>
      <c r="C172" s="130"/>
      <c r="D172" s="127" t="s">
        <v>113</v>
      </c>
      <c r="E172" s="280"/>
      <c r="F172" s="263">
        <f>F173</f>
        <v>0</v>
      </c>
      <c r="G172" s="263">
        <f>G173</f>
        <v>13890</v>
      </c>
      <c r="H172" s="255"/>
      <c r="I172" s="145"/>
    </row>
    <row r="173" spans="1:9" s="151" customFormat="1" ht="15" customHeight="1" x14ac:dyDescent="0.25">
      <c r="A173" s="448">
        <v>3111</v>
      </c>
      <c r="B173" s="449"/>
      <c r="C173" s="450"/>
      <c r="D173" s="54" t="s">
        <v>89</v>
      </c>
      <c r="E173" s="398">
        <v>0</v>
      </c>
      <c r="F173" s="260">
        <v>0</v>
      </c>
      <c r="G173" s="260">
        <f>3611.4+10278.6</f>
        <v>13890</v>
      </c>
      <c r="H173" s="260"/>
      <c r="I173" s="10"/>
    </row>
    <row r="174" spans="1:9" s="151" customFormat="1" ht="15" customHeight="1" x14ac:dyDescent="0.25">
      <c r="A174" s="124"/>
      <c r="B174" s="125">
        <v>312</v>
      </c>
      <c r="C174" s="130"/>
      <c r="D174" s="127" t="s">
        <v>90</v>
      </c>
      <c r="E174" s="280"/>
      <c r="F174" s="263">
        <f>F175</f>
        <v>0</v>
      </c>
      <c r="G174" s="263">
        <f>G175</f>
        <v>2900</v>
      </c>
      <c r="H174" s="255"/>
      <c r="I174" s="145"/>
    </row>
    <row r="175" spans="1:9" s="151" customFormat="1" ht="15" customHeight="1" x14ac:dyDescent="0.25">
      <c r="A175" s="448">
        <v>3121</v>
      </c>
      <c r="B175" s="449"/>
      <c r="C175" s="450"/>
      <c r="D175" s="54" t="s">
        <v>90</v>
      </c>
      <c r="E175" s="398">
        <v>0</v>
      </c>
      <c r="F175" s="260">
        <v>0</v>
      </c>
      <c r="G175" s="260">
        <f>754+2146</f>
        <v>2900</v>
      </c>
      <c r="H175" s="260"/>
      <c r="I175" s="10"/>
    </row>
    <row r="176" spans="1:9" s="151" customFormat="1" ht="15" customHeight="1" x14ac:dyDescent="0.25">
      <c r="A176" s="124"/>
      <c r="B176" s="125">
        <v>313</v>
      </c>
      <c r="C176" s="130"/>
      <c r="D176" s="127" t="s">
        <v>91</v>
      </c>
      <c r="E176" s="280"/>
      <c r="F176" s="263">
        <f>F177</f>
        <v>0</v>
      </c>
      <c r="G176" s="263">
        <f>G177</f>
        <v>2291.86</v>
      </c>
      <c r="H176" s="255"/>
      <c r="I176" s="145"/>
    </row>
    <row r="177" spans="1:270" s="151" customFormat="1" ht="15" customHeight="1" x14ac:dyDescent="0.25">
      <c r="A177" s="448">
        <v>3132</v>
      </c>
      <c r="B177" s="449"/>
      <c r="C177" s="450"/>
      <c r="D177" s="54" t="s">
        <v>114</v>
      </c>
      <c r="E177" s="398">
        <v>0</v>
      </c>
      <c r="F177" s="260">
        <v>0</v>
      </c>
      <c r="G177" s="260">
        <f>595.88+1695.98</f>
        <v>2291.86</v>
      </c>
      <c r="H177" s="260"/>
      <c r="I177" s="10"/>
    </row>
    <row r="178" spans="1:270" s="151" customFormat="1" ht="20.100000000000001" hidden="1" customHeight="1" x14ac:dyDescent="0.25">
      <c r="A178" s="231"/>
      <c r="B178" s="232"/>
      <c r="C178" s="233"/>
      <c r="D178" s="54"/>
      <c r="E178" s="398"/>
      <c r="F178" s="260"/>
      <c r="G178" s="260"/>
      <c r="H178" s="260"/>
      <c r="I178" s="10"/>
    </row>
    <row r="179" spans="1:270" s="151" customFormat="1" ht="15" customHeight="1" x14ac:dyDescent="0.25">
      <c r="A179" s="462">
        <v>32</v>
      </c>
      <c r="B179" s="463"/>
      <c r="C179" s="464"/>
      <c r="D179" s="311" t="s">
        <v>33</v>
      </c>
      <c r="E179" s="281"/>
      <c r="F179" s="266">
        <f>F180</f>
        <v>0</v>
      </c>
      <c r="G179" s="266">
        <f>G180</f>
        <v>954.43999999999994</v>
      </c>
      <c r="H179" s="266"/>
      <c r="I179" s="312"/>
    </row>
    <row r="180" spans="1:270" s="151" customFormat="1" ht="15" customHeight="1" x14ac:dyDescent="0.25">
      <c r="A180" s="471">
        <v>321</v>
      </c>
      <c r="B180" s="472"/>
      <c r="C180" s="473"/>
      <c r="D180" s="127" t="s">
        <v>47</v>
      </c>
      <c r="E180" s="280"/>
      <c r="F180" s="263">
        <f>F181+F182</f>
        <v>0</v>
      </c>
      <c r="G180" s="263">
        <f>G181+G182</f>
        <v>954.43999999999994</v>
      </c>
      <c r="H180" s="255"/>
      <c r="I180" s="145"/>
    </row>
    <row r="181" spans="1:270" s="151" customFormat="1" ht="15" customHeight="1" x14ac:dyDescent="0.25">
      <c r="A181" s="448">
        <v>3211</v>
      </c>
      <c r="B181" s="449"/>
      <c r="C181" s="450"/>
      <c r="D181" s="160" t="s">
        <v>48</v>
      </c>
      <c r="E181" s="398">
        <v>0</v>
      </c>
      <c r="F181" s="260">
        <v>0</v>
      </c>
      <c r="G181" s="260">
        <f>85.8+244.2</f>
        <v>330</v>
      </c>
      <c r="H181" s="260"/>
      <c r="I181" s="10"/>
    </row>
    <row r="182" spans="1:270" s="151" customFormat="1" ht="15" customHeight="1" x14ac:dyDescent="0.25">
      <c r="A182" s="448">
        <v>3212</v>
      </c>
      <c r="B182" s="449"/>
      <c r="C182" s="450"/>
      <c r="D182" s="54" t="s">
        <v>142</v>
      </c>
      <c r="E182" s="398">
        <v>0</v>
      </c>
      <c r="F182" s="260">
        <v>0</v>
      </c>
      <c r="G182" s="260">
        <f>162.35+462.09</f>
        <v>624.43999999999994</v>
      </c>
      <c r="H182" s="260"/>
      <c r="I182" s="10"/>
    </row>
    <row r="183" spans="1:270" s="94" customFormat="1" ht="30" customHeight="1" x14ac:dyDescent="0.25">
      <c r="A183" s="89" t="s">
        <v>97</v>
      </c>
      <c r="B183" s="90"/>
      <c r="C183" s="323"/>
      <c r="D183" s="324" t="s">
        <v>93</v>
      </c>
      <c r="E183" s="403">
        <f>E185</f>
        <v>200</v>
      </c>
      <c r="F183" s="251">
        <v>0</v>
      </c>
      <c r="G183" s="251">
        <f>G185</f>
        <v>196</v>
      </c>
      <c r="H183" s="251">
        <f>G183/E183*100</f>
        <v>98</v>
      </c>
      <c r="I183" s="83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  <c r="BI183" s="151"/>
      <c r="BJ183" s="151"/>
      <c r="BK183" s="151"/>
      <c r="BL183" s="151"/>
      <c r="BM183" s="151"/>
      <c r="BN183" s="151"/>
      <c r="BO183" s="151"/>
      <c r="BP183" s="151"/>
      <c r="BQ183" s="151"/>
      <c r="BR183" s="151"/>
      <c r="BS183" s="151"/>
      <c r="BT183" s="151"/>
      <c r="BU183" s="151"/>
      <c r="BV183" s="151"/>
      <c r="BW183" s="151"/>
      <c r="BX183" s="151"/>
      <c r="BY183" s="151"/>
      <c r="BZ183" s="151"/>
      <c r="CA183" s="151"/>
      <c r="CB183" s="151"/>
      <c r="CC183" s="151"/>
      <c r="CD183" s="151"/>
      <c r="CE183" s="151"/>
      <c r="CF183" s="151"/>
      <c r="CG183" s="151"/>
      <c r="CH183" s="151"/>
      <c r="CI183" s="151"/>
      <c r="CJ183" s="151"/>
      <c r="CK183" s="151"/>
      <c r="CL183" s="151"/>
      <c r="CM183" s="151"/>
      <c r="CN183" s="151"/>
      <c r="CO183" s="151"/>
      <c r="CP183" s="151"/>
      <c r="CQ183" s="151"/>
      <c r="CR183" s="151"/>
      <c r="CS183" s="151"/>
      <c r="CT183" s="151"/>
      <c r="CU183" s="151"/>
      <c r="CV183" s="151"/>
      <c r="CW183" s="151"/>
      <c r="CX183" s="151"/>
      <c r="CY183" s="151"/>
      <c r="CZ183" s="151"/>
      <c r="DA183" s="151"/>
      <c r="DB183" s="151"/>
      <c r="DC183" s="151"/>
      <c r="DD183" s="151"/>
      <c r="DE183" s="151"/>
      <c r="DF183" s="151"/>
      <c r="DG183" s="151"/>
      <c r="DH183" s="151"/>
      <c r="DI183" s="151"/>
      <c r="DJ183" s="151"/>
      <c r="DK183" s="151"/>
      <c r="DL183" s="151"/>
      <c r="DM183" s="151"/>
      <c r="DN183" s="151"/>
      <c r="DO183" s="151"/>
      <c r="DP183" s="151"/>
      <c r="DQ183" s="151"/>
      <c r="DR183" s="151"/>
      <c r="DS183" s="151"/>
      <c r="DT183" s="151"/>
      <c r="DU183" s="151"/>
      <c r="DV183" s="151"/>
      <c r="DW183" s="151"/>
      <c r="DX183" s="151"/>
      <c r="DY183" s="151"/>
      <c r="DZ183" s="151"/>
      <c r="EA183" s="151"/>
      <c r="EB183" s="151"/>
      <c r="EC183" s="151"/>
      <c r="ED183" s="151"/>
      <c r="EE183" s="151"/>
      <c r="EF183" s="151"/>
      <c r="EG183" s="151"/>
      <c r="EH183" s="151"/>
      <c r="EI183" s="151"/>
      <c r="EJ183" s="151"/>
      <c r="EK183" s="151"/>
      <c r="EL183" s="151"/>
      <c r="EM183" s="151"/>
      <c r="EN183" s="151"/>
      <c r="EO183" s="151"/>
      <c r="EP183" s="151"/>
      <c r="EQ183" s="151"/>
      <c r="ER183" s="151"/>
      <c r="ES183" s="151"/>
      <c r="ET183" s="151"/>
      <c r="EU183" s="151"/>
      <c r="EV183" s="151"/>
      <c r="EW183" s="151"/>
      <c r="EX183" s="151"/>
      <c r="EY183" s="151"/>
      <c r="EZ183" s="151"/>
      <c r="FA183" s="151"/>
      <c r="FB183" s="151"/>
      <c r="FC183" s="151"/>
      <c r="FD183" s="151"/>
      <c r="FE183" s="151"/>
      <c r="FF183" s="151"/>
      <c r="FG183" s="151"/>
      <c r="FH183" s="151"/>
      <c r="FI183" s="151"/>
      <c r="FJ183" s="151"/>
      <c r="FK183" s="151"/>
      <c r="FL183" s="151"/>
      <c r="FM183" s="151"/>
      <c r="FN183" s="151"/>
      <c r="FO183" s="151"/>
      <c r="FP183" s="151"/>
      <c r="FQ183" s="151"/>
      <c r="FR183" s="151"/>
      <c r="FS183" s="151"/>
      <c r="FT183" s="151"/>
      <c r="FU183" s="151"/>
      <c r="FV183" s="151"/>
      <c r="FW183" s="151"/>
      <c r="FX183" s="151"/>
      <c r="FY183" s="151"/>
      <c r="FZ183" s="151"/>
      <c r="GA183" s="151"/>
      <c r="GB183" s="151"/>
      <c r="GC183" s="151"/>
      <c r="GD183" s="151"/>
      <c r="GE183" s="151"/>
      <c r="GF183" s="151"/>
      <c r="GG183" s="151"/>
      <c r="GH183" s="151"/>
      <c r="GI183" s="151"/>
      <c r="GJ183" s="151"/>
      <c r="GK183" s="151"/>
      <c r="GL183" s="151"/>
      <c r="GM183" s="151"/>
      <c r="GN183" s="151"/>
      <c r="GO183" s="151"/>
      <c r="GP183" s="151"/>
      <c r="GQ183" s="151"/>
      <c r="GR183" s="151"/>
      <c r="GS183" s="151"/>
      <c r="GT183" s="151"/>
      <c r="GU183" s="151"/>
      <c r="GV183" s="151"/>
      <c r="GW183" s="151"/>
      <c r="GX183" s="151"/>
      <c r="GY183" s="151"/>
      <c r="GZ183" s="151"/>
      <c r="HA183" s="151"/>
      <c r="HB183" s="151"/>
      <c r="HC183" s="151"/>
      <c r="HD183" s="151"/>
      <c r="HE183" s="151"/>
      <c r="HF183" s="151"/>
      <c r="HG183" s="151"/>
      <c r="HH183" s="151"/>
      <c r="HI183" s="151"/>
      <c r="HJ183" s="151"/>
      <c r="HK183" s="151"/>
      <c r="HL183" s="151"/>
      <c r="HM183" s="151"/>
      <c r="HN183" s="151"/>
      <c r="HO183" s="151"/>
      <c r="HP183" s="151"/>
      <c r="HQ183" s="151"/>
      <c r="HR183" s="151"/>
      <c r="HS183" s="151"/>
      <c r="HT183" s="151"/>
      <c r="HU183" s="151"/>
      <c r="HV183" s="151"/>
      <c r="HW183" s="151"/>
      <c r="HX183" s="151"/>
      <c r="HY183" s="151"/>
      <c r="HZ183" s="151"/>
      <c r="IA183" s="151"/>
      <c r="IB183" s="151"/>
      <c r="IC183" s="151"/>
      <c r="ID183" s="151"/>
      <c r="IE183" s="151"/>
      <c r="IF183" s="151"/>
      <c r="IG183" s="151"/>
      <c r="IH183" s="151"/>
      <c r="II183" s="151"/>
      <c r="IJ183" s="151"/>
      <c r="IK183" s="151"/>
      <c r="IL183" s="151"/>
      <c r="IM183" s="151"/>
      <c r="IN183" s="151"/>
      <c r="IO183" s="151"/>
      <c r="IP183" s="151"/>
      <c r="IQ183" s="151"/>
      <c r="IR183" s="151"/>
      <c r="IS183" s="151"/>
      <c r="IT183" s="151"/>
      <c r="IU183" s="151"/>
      <c r="IV183" s="151"/>
      <c r="IW183" s="151"/>
      <c r="IX183" s="151"/>
      <c r="IY183" s="151"/>
      <c r="IZ183" s="151"/>
      <c r="JA183" s="151"/>
      <c r="JB183" s="151"/>
      <c r="JC183" s="151"/>
      <c r="JD183" s="151"/>
      <c r="JE183" s="151"/>
      <c r="JF183" s="151"/>
      <c r="JG183" s="151"/>
      <c r="JH183" s="151"/>
      <c r="JI183" s="151"/>
      <c r="JJ183" s="151"/>
    </row>
    <row r="184" spans="1:270" s="151" customFormat="1" ht="15.75" customHeight="1" x14ac:dyDescent="0.25">
      <c r="A184" s="451" t="s">
        <v>158</v>
      </c>
      <c r="B184" s="452"/>
      <c r="C184" s="453"/>
      <c r="D184" s="179" t="s">
        <v>19</v>
      </c>
      <c r="E184" s="398"/>
      <c r="F184" s="252"/>
      <c r="G184" s="252"/>
      <c r="H184" s="252"/>
      <c r="I184" s="12"/>
    </row>
    <row r="185" spans="1:270" s="74" customFormat="1" x14ac:dyDescent="0.25">
      <c r="A185" s="97"/>
      <c r="B185" s="101">
        <v>3</v>
      </c>
      <c r="C185" s="99"/>
      <c r="D185" s="100" t="s">
        <v>23</v>
      </c>
      <c r="E185" s="401">
        <f>E186</f>
        <v>200</v>
      </c>
      <c r="F185" s="253">
        <v>0</v>
      </c>
      <c r="G185" s="253">
        <f>G186</f>
        <v>196</v>
      </c>
      <c r="H185" s="253">
        <f>G185/E185*100</f>
        <v>98</v>
      </c>
      <c r="I185" s="72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  <c r="BI185" s="151"/>
      <c r="BJ185" s="151"/>
      <c r="BK185" s="151"/>
      <c r="BL185" s="151"/>
      <c r="BM185" s="151"/>
      <c r="BN185" s="151"/>
      <c r="BO185" s="151"/>
      <c r="BP185" s="151"/>
      <c r="BQ185" s="151"/>
      <c r="BR185" s="151"/>
      <c r="BS185" s="151"/>
      <c r="BT185" s="151"/>
      <c r="BU185" s="151"/>
      <c r="BV185" s="151"/>
      <c r="BW185" s="151"/>
      <c r="BX185" s="151"/>
      <c r="BY185" s="151"/>
      <c r="BZ185" s="151"/>
      <c r="CA185" s="151"/>
      <c r="CB185" s="151"/>
      <c r="CC185" s="151"/>
      <c r="CD185" s="151"/>
      <c r="CE185" s="151"/>
      <c r="CF185" s="151"/>
      <c r="CG185" s="151"/>
      <c r="CH185" s="151"/>
      <c r="CI185" s="151"/>
      <c r="CJ185" s="151"/>
      <c r="CK185" s="151"/>
      <c r="CL185" s="151"/>
      <c r="CM185" s="151"/>
      <c r="CN185" s="151"/>
      <c r="CO185" s="151"/>
      <c r="CP185" s="151"/>
      <c r="CQ185" s="151"/>
      <c r="CR185" s="151"/>
      <c r="CS185" s="151"/>
      <c r="CT185" s="151"/>
      <c r="CU185" s="151"/>
      <c r="CV185" s="151"/>
      <c r="CW185" s="151"/>
      <c r="CX185" s="151"/>
      <c r="CY185" s="151"/>
      <c r="CZ185" s="151"/>
      <c r="DA185" s="151"/>
      <c r="DB185" s="151"/>
      <c r="DC185" s="151"/>
      <c r="DD185" s="151"/>
      <c r="DE185" s="151"/>
      <c r="DF185" s="151"/>
      <c r="DG185" s="151"/>
      <c r="DH185" s="151"/>
      <c r="DI185" s="151"/>
      <c r="DJ185" s="151"/>
      <c r="DK185" s="151"/>
      <c r="DL185" s="151"/>
      <c r="DM185" s="151"/>
      <c r="DN185" s="151"/>
      <c r="DO185" s="151"/>
      <c r="DP185" s="151"/>
      <c r="DQ185" s="151"/>
      <c r="DR185" s="151"/>
      <c r="DS185" s="151"/>
      <c r="DT185" s="151"/>
      <c r="DU185" s="151"/>
      <c r="DV185" s="151"/>
      <c r="DW185" s="151"/>
      <c r="DX185" s="151"/>
      <c r="DY185" s="151"/>
      <c r="DZ185" s="151"/>
      <c r="EA185" s="151"/>
      <c r="EB185" s="151"/>
      <c r="EC185" s="151"/>
      <c r="ED185" s="151"/>
      <c r="EE185" s="151"/>
      <c r="EF185" s="151"/>
      <c r="EG185" s="151"/>
      <c r="EH185" s="151"/>
      <c r="EI185" s="151"/>
      <c r="EJ185" s="151"/>
      <c r="EK185" s="151"/>
      <c r="EL185" s="151"/>
      <c r="EM185" s="151"/>
      <c r="EN185" s="151"/>
      <c r="EO185" s="151"/>
      <c r="EP185" s="151"/>
      <c r="EQ185" s="151"/>
      <c r="ER185" s="151"/>
      <c r="ES185" s="151"/>
      <c r="ET185" s="151"/>
      <c r="EU185" s="151"/>
      <c r="EV185" s="151"/>
      <c r="EW185" s="151"/>
      <c r="EX185" s="151"/>
      <c r="EY185" s="151"/>
      <c r="EZ185" s="151"/>
      <c r="FA185" s="151"/>
      <c r="FB185" s="151"/>
      <c r="FC185" s="151"/>
      <c r="FD185" s="151"/>
      <c r="FE185" s="151"/>
      <c r="FF185" s="151"/>
      <c r="FG185" s="151"/>
      <c r="FH185" s="151"/>
      <c r="FI185" s="151"/>
      <c r="FJ185" s="151"/>
      <c r="FK185" s="151"/>
      <c r="FL185" s="151"/>
      <c r="FM185" s="151"/>
      <c r="FN185" s="151"/>
      <c r="FO185" s="151"/>
      <c r="FP185" s="151"/>
      <c r="FQ185" s="151"/>
      <c r="FR185" s="151"/>
      <c r="FS185" s="151"/>
      <c r="FT185" s="151"/>
      <c r="FU185" s="151"/>
      <c r="FV185" s="151"/>
      <c r="FW185" s="151"/>
      <c r="FX185" s="151"/>
      <c r="FY185" s="151"/>
      <c r="FZ185" s="151"/>
      <c r="GA185" s="151"/>
      <c r="GB185" s="151"/>
      <c r="GC185" s="151"/>
      <c r="GD185" s="151"/>
      <c r="GE185" s="151"/>
      <c r="GF185" s="151"/>
      <c r="GG185" s="151"/>
      <c r="GH185" s="151"/>
      <c r="GI185" s="151"/>
      <c r="GJ185" s="151"/>
      <c r="GK185" s="151"/>
      <c r="GL185" s="151"/>
      <c r="GM185" s="151"/>
      <c r="GN185" s="151"/>
      <c r="GO185" s="151"/>
      <c r="GP185" s="151"/>
      <c r="GQ185" s="151"/>
      <c r="GR185" s="151"/>
      <c r="GS185" s="151"/>
      <c r="GT185" s="151"/>
      <c r="GU185" s="151"/>
      <c r="GV185" s="151"/>
      <c r="GW185" s="151"/>
      <c r="GX185" s="151"/>
      <c r="GY185" s="151"/>
      <c r="GZ185" s="151"/>
      <c r="HA185" s="151"/>
      <c r="HB185" s="151"/>
      <c r="HC185" s="151"/>
      <c r="HD185" s="151"/>
      <c r="HE185" s="151"/>
      <c r="HF185" s="151"/>
      <c r="HG185" s="151"/>
      <c r="HH185" s="151"/>
      <c r="HI185" s="151"/>
      <c r="HJ185" s="151"/>
      <c r="HK185" s="151"/>
      <c r="HL185" s="151"/>
      <c r="HM185" s="151"/>
      <c r="HN185" s="151"/>
      <c r="HO185" s="151"/>
      <c r="HP185" s="151"/>
      <c r="HQ185" s="151"/>
      <c r="HR185" s="151"/>
      <c r="HS185" s="151"/>
      <c r="HT185" s="151"/>
      <c r="HU185" s="151"/>
      <c r="HV185" s="151"/>
      <c r="HW185" s="151"/>
      <c r="HX185" s="151"/>
      <c r="HY185" s="151"/>
      <c r="HZ185" s="151"/>
      <c r="IA185" s="151"/>
      <c r="IB185" s="151"/>
      <c r="IC185" s="151"/>
      <c r="ID185" s="151"/>
      <c r="IE185" s="151"/>
      <c r="IF185" s="151"/>
      <c r="IG185" s="151"/>
      <c r="IH185" s="151"/>
      <c r="II185" s="151"/>
      <c r="IJ185" s="151"/>
      <c r="IK185" s="151"/>
      <c r="IL185" s="151"/>
      <c r="IM185" s="151"/>
      <c r="IN185" s="151"/>
      <c r="IO185" s="151"/>
      <c r="IP185" s="151"/>
      <c r="IQ185" s="151"/>
      <c r="IR185" s="151"/>
      <c r="IS185" s="151"/>
      <c r="IT185" s="151"/>
      <c r="IU185" s="151"/>
      <c r="IV185" s="151"/>
      <c r="IW185" s="151"/>
      <c r="IX185" s="151"/>
      <c r="IY185" s="151"/>
      <c r="IZ185" s="151"/>
      <c r="JA185" s="151"/>
      <c r="JB185" s="151"/>
      <c r="JC185" s="151"/>
      <c r="JD185" s="151"/>
      <c r="JE185" s="151"/>
      <c r="JF185" s="151"/>
      <c r="JG185" s="151"/>
      <c r="JH185" s="151"/>
      <c r="JI185" s="151"/>
      <c r="JJ185" s="151"/>
    </row>
    <row r="186" spans="1:270" s="79" customFormat="1" ht="28.5" customHeight="1" x14ac:dyDescent="0.25">
      <c r="A186" s="310"/>
      <c r="B186" s="313">
        <v>37</v>
      </c>
      <c r="C186" s="309"/>
      <c r="D186" s="167" t="s">
        <v>94</v>
      </c>
      <c r="E186" s="281">
        <f>E187</f>
        <v>200</v>
      </c>
      <c r="F186" s="254">
        <v>0</v>
      </c>
      <c r="G186" s="254">
        <f>G187</f>
        <v>196</v>
      </c>
      <c r="H186" s="254">
        <f>G186/E186*100</f>
        <v>98</v>
      </c>
      <c r="I186" s="169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  <c r="BI186" s="151"/>
      <c r="BJ186" s="151"/>
      <c r="BK186" s="151"/>
      <c r="BL186" s="151"/>
      <c r="BM186" s="151"/>
      <c r="BN186" s="151"/>
      <c r="BO186" s="151"/>
      <c r="BP186" s="151"/>
      <c r="BQ186" s="151"/>
      <c r="BR186" s="151"/>
      <c r="BS186" s="151"/>
      <c r="BT186" s="151"/>
      <c r="BU186" s="151"/>
      <c r="BV186" s="151"/>
      <c r="BW186" s="151"/>
      <c r="BX186" s="151"/>
      <c r="BY186" s="151"/>
      <c r="BZ186" s="151"/>
      <c r="CA186" s="151"/>
      <c r="CB186" s="151"/>
      <c r="CC186" s="151"/>
      <c r="CD186" s="151"/>
      <c r="CE186" s="151"/>
      <c r="CF186" s="151"/>
      <c r="CG186" s="151"/>
      <c r="CH186" s="151"/>
      <c r="CI186" s="151"/>
      <c r="CJ186" s="151"/>
      <c r="CK186" s="151"/>
      <c r="CL186" s="151"/>
      <c r="CM186" s="151"/>
      <c r="CN186" s="151"/>
      <c r="CO186" s="151"/>
      <c r="CP186" s="151"/>
      <c r="CQ186" s="151"/>
      <c r="CR186" s="151"/>
      <c r="CS186" s="151"/>
      <c r="CT186" s="151"/>
      <c r="CU186" s="151"/>
      <c r="CV186" s="151"/>
      <c r="CW186" s="151"/>
      <c r="CX186" s="151"/>
      <c r="CY186" s="151"/>
      <c r="CZ186" s="151"/>
      <c r="DA186" s="151"/>
      <c r="DB186" s="151"/>
      <c r="DC186" s="151"/>
      <c r="DD186" s="151"/>
      <c r="DE186" s="151"/>
      <c r="DF186" s="151"/>
      <c r="DG186" s="151"/>
      <c r="DH186" s="151"/>
      <c r="DI186" s="151"/>
      <c r="DJ186" s="151"/>
      <c r="DK186" s="151"/>
      <c r="DL186" s="151"/>
      <c r="DM186" s="151"/>
      <c r="DN186" s="151"/>
      <c r="DO186" s="151"/>
      <c r="DP186" s="151"/>
      <c r="DQ186" s="151"/>
      <c r="DR186" s="151"/>
      <c r="DS186" s="151"/>
      <c r="DT186" s="151"/>
      <c r="DU186" s="151"/>
      <c r="DV186" s="151"/>
      <c r="DW186" s="151"/>
      <c r="DX186" s="151"/>
      <c r="DY186" s="151"/>
      <c r="DZ186" s="151"/>
      <c r="EA186" s="151"/>
      <c r="EB186" s="151"/>
      <c r="EC186" s="151"/>
      <c r="ED186" s="151"/>
      <c r="EE186" s="151"/>
      <c r="EF186" s="151"/>
      <c r="EG186" s="151"/>
      <c r="EH186" s="151"/>
      <c r="EI186" s="151"/>
      <c r="EJ186" s="151"/>
      <c r="EK186" s="151"/>
      <c r="EL186" s="151"/>
      <c r="EM186" s="151"/>
      <c r="EN186" s="151"/>
      <c r="EO186" s="151"/>
      <c r="EP186" s="151"/>
      <c r="EQ186" s="151"/>
      <c r="ER186" s="151"/>
      <c r="ES186" s="151"/>
      <c r="ET186" s="151"/>
      <c r="EU186" s="151"/>
      <c r="EV186" s="151"/>
      <c r="EW186" s="151"/>
      <c r="EX186" s="151"/>
      <c r="EY186" s="151"/>
      <c r="EZ186" s="151"/>
      <c r="FA186" s="151"/>
      <c r="FB186" s="151"/>
      <c r="FC186" s="151"/>
      <c r="FD186" s="151"/>
      <c r="FE186" s="151"/>
      <c r="FF186" s="151"/>
      <c r="FG186" s="151"/>
      <c r="FH186" s="151"/>
      <c r="FI186" s="151"/>
      <c r="FJ186" s="151"/>
      <c r="FK186" s="151"/>
      <c r="FL186" s="151"/>
      <c r="FM186" s="151"/>
      <c r="FN186" s="151"/>
      <c r="FO186" s="151"/>
      <c r="FP186" s="151"/>
      <c r="FQ186" s="151"/>
      <c r="FR186" s="151"/>
      <c r="FS186" s="151"/>
      <c r="FT186" s="151"/>
      <c r="FU186" s="151"/>
      <c r="FV186" s="151"/>
      <c r="FW186" s="151"/>
      <c r="FX186" s="151"/>
      <c r="FY186" s="151"/>
      <c r="FZ186" s="151"/>
      <c r="GA186" s="151"/>
      <c r="GB186" s="151"/>
      <c r="GC186" s="151"/>
      <c r="GD186" s="151"/>
      <c r="GE186" s="151"/>
      <c r="GF186" s="151"/>
      <c r="GG186" s="151"/>
      <c r="GH186" s="151"/>
      <c r="GI186" s="151"/>
      <c r="GJ186" s="151"/>
      <c r="GK186" s="151"/>
      <c r="GL186" s="151"/>
      <c r="GM186" s="151"/>
      <c r="GN186" s="151"/>
      <c r="GO186" s="151"/>
      <c r="GP186" s="151"/>
      <c r="GQ186" s="151"/>
      <c r="GR186" s="151"/>
      <c r="GS186" s="151"/>
      <c r="GT186" s="151"/>
      <c r="GU186" s="151"/>
      <c r="GV186" s="151"/>
      <c r="GW186" s="151"/>
      <c r="GX186" s="151"/>
      <c r="GY186" s="151"/>
      <c r="GZ186" s="151"/>
      <c r="HA186" s="151"/>
      <c r="HB186" s="151"/>
      <c r="HC186" s="151"/>
      <c r="HD186" s="151"/>
      <c r="HE186" s="151"/>
      <c r="HF186" s="151"/>
      <c r="HG186" s="151"/>
      <c r="HH186" s="151"/>
      <c r="HI186" s="151"/>
      <c r="HJ186" s="151"/>
      <c r="HK186" s="151"/>
      <c r="HL186" s="151"/>
      <c r="HM186" s="151"/>
      <c r="HN186" s="151"/>
      <c r="HO186" s="151"/>
      <c r="HP186" s="151"/>
      <c r="HQ186" s="151"/>
      <c r="HR186" s="151"/>
      <c r="HS186" s="151"/>
      <c r="HT186" s="151"/>
      <c r="HU186" s="151"/>
      <c r="HV186" s="151"/>
      <c r="HW186" s="151"/>
      <c r="HX186" s="151"/>
      <c r="HY186" s="151"/>
      <c r="HZ186" s="151"/>
      <c r="IA186" s="151"/>
      <c r="IB186" s="151"/>
      <c r="IC186" s="151"/>
      <c r="ID186" s="151"/>
      <c r="IE186" s="151"/>
      <c r="IF186" s="151"/>
      <c r="IG186" s="151"/>
      <c r="IH186" s="151"/>
      <c r="II186" s="151"/>
      <c r="IJ186" s="151"/>
      <c r="IK186" s="151"/>
      <c r="IL186" s="151"/>
      <c r="IM186" s="151"/>
      <c r="IN186" s="151"/>
      <c r="IO186" s="151"/>
      <c r="IP186" s="151"/>
      <c r="IQ186" s="151"/>
      <c r="IR186" s="151"/>
      <c r="IS186" s="151"/>
      <c r="IT186" s="151"/>
      <c r="IU186" s="151"/>
      <c r="IV186" s="151"/>
      <c r="IW186" s="151"/>
      <c r="IX186" s="151"/>
      <c r="IY186" s="151"/>
      <c r="IZ186" s="151"/>
      <c r="JA186" s="151"/>
      <c r="JB186" s="151"/>
      <c r="JC186" s="151"/>
      <c r="JD186" s="151"/>
      <c r="JE186" s="151"/>
      <c r="JF186" s="151"/>
      <c r="JG186" s="151"/>
      <c r="JH186" s="151"/>
      <c r="JI186" s="151"/>
      <c r="JJ186" s="151"/>
    </row>
    <row r="187" spans="1:270" s="118" customFormat="1" ht="26.25" x14ac:dyDescent="0.25">
      <c r="A187" s="124"/>
      <c r="B187" s="135">
        <v>372</v>
      </c>
      <c r="C187" s="126"/>
      <c r="D187" s="131" t="s">
        <v>95</v>
      </c>
      <c r="E187" s="280">
        <f>E188</f>
        <v>200</v>
      </c>
      <c r="F187" s="256">
        <v>0</v>
      </c>
      <c r="G187" s="256">
        <f>G188</f>
        <v>196</v>
      </c>
      <c r="H187" s="255">
        <f>G187/E187*100</f>
        <v>98</v>
      </c>
      <c r="I187" s="145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  <c r="BI187" s="151"/>
      <c r="BJ187" s="151"/>
      <c r="BK187" s="151"/>
      <c r="BL187" s="151"/>
      <c r="BM187" s="151"/>
      <c r="BN187" s="151"/>
      <c r="BO187" s="151"/>
      <c r="BP187" s="151"/>
      <c r="BQ187" s="151"/>
      <c r="BR187" s="151"/>
      <c r="BS187" s="151"/>
      <c r="BT187" s="151"/>
      <c r="BU187" s="151"/>
      <c r="BV187" s="151"/>
      <c r="BW187" s="151"/>
      <c r="BX187" s="151"/>
      <c r="BY187" s="151"/>
      <c r="BZ187" s="151"/>
      <c r="CA187" s="151"/>
      <c r="CB187" s="151"/>
      <c r="CC187" s="151"/>
      <c r="CD187" s="151"/>
      <c r="CE187" s="151"/>
      <c r="CF187" s="151"/>
      <c r="CG187" s="151"/>
      <c r="CH187" s="151"/>
      <c r="CI187" s="151"/>
      <c r="CJ187" s="151"/>
      <c r="CK187" s="151"/>
      <c r="CL187" s="151"/>
      <c r="CM187" s="151"/>
      <c r="CN187" s="151"/>
      <c r="CO187" s="151"/>
      <c r="CP187" s="151"/>
      <c r="CQ187" s="151"/>
      <c r="CR187" s="151"/>
      <c r="CS187" s="151"/>
      <c r="CT187" s="151"/>
      <c r="CU187" s="151"/>
      <c r="CV187" s="151"/>
      <c r="CW187" s="151"/>
      <c r="CX187" s="151"/>
      <c r="CY187" s="151"/>
      <c r="CZ187" s="151"/>
      <c r="DA187" s="151"/>
      <c r="DB187" s="151"/>
      <c r="DC187" s="151"/>
      <c r="DD187" s="151"/>
      <c r="DE187" s="151"/>
      <c r="DF187" s="151"/>
      <c r="DG187" s="151"/>
      <c r="DH187" s="151"/>
      <c r="DI187" s="151"/>
      <c r="DJ187" s="151"/>
      <c r="DK187" s="151"/>
      <c r="DL187" s="151"/>
      <c r="DM187" s="151"/>
      <c r="DN187" s="151"/>
      <c r="DO187" s="151"/>
      <c r="DP187" s="151"/>
      <c r="DQ187" s="151"/>
      <c r="DR187" s="151"/>
      <c r="DS187" s="151"/>
      <c r="DT187" s="151"/>
      <c r="DU187" s="151"/>
      <c r="DV187" s="151"/>
      <c r="DW187" s="151"/>
      <c r="DX187" s="151"/>
      <c r="DY187" s="151"/>
      <c r="DZ187" s="151"/>
      <c r="EA187" s="151"/>
      <c r="EB187" s="151"/>
      <c r="EC187" s="151"/>
      <c r="ED187" s="151"/>
      <c r="EE187" s="151"/>
      <c r="EF187" s="151"/>
      <c r="EG187" s="151"/>
      <c r="EH187" s="151"/>
      <c r="EI187" s="151"/>
      <c r="EJ187" s="151"/>
      <c r="EK187" s="151"/>
      <c r="EL187" s="151"/>
      <c r="EM187" s="151"/>
      <c r="EN187" s="151"/>
      <c r="EO187" s="151"/>
      <c r="EP187" s="151"/>
      <c r="EQ187" s="151"/>
      <c r="ER187" s="151"/>
      <c r="ES187" s="151"/>
      <c r="ET187" s="151"/>
      <c r="EU187" s="151"/>
      <c r="EV187" s="151"/>
      <c r="EW187" s="151"/>
      <c r="EX187" s="151"/>
      <c r="EY187" s="151"/>
      <c r="EZ187" s="151"/>
      <c r="FA187" s="151"/>
      <c r="FB187" s="151"/>
      <c r="FC187" s="151"/>
      <c r="FD187" s="151"/>
      <c r="FE187" s="151"/>
      <c r="FF187" s="151"/>
      <c r="FG187" s="151"/>
      <c r="FH187" s="151"/>
      <c r="FI187" s="151"/>
      <c r="FJ187" s="151"/>
      <c r="FK187" s="151"/>
      <c r="FL187" s="151"/>
      <c r="FM187" s="151"/>
      <c r="FN187" s="151"/>
      <c r="FO187" s="151"/>
      <c r="FP187" s="151"/>
      <c r="FQ187" s="151"/>
      <c r="FR187" s="151"/>
      <c r="FS187" s="151"/>
      <c r="FT187" s="151"/>
      <c r="FU187" s="151"/>
      <c r="FV187" s="151"/>
      <c r="FW187" s="151"/>
      <c r="FX187" s="151"/>
      <c r="FY187" s="151"/>
      <c r="FZ187" s="151"/>
      <c r="GA187" s="151"/>
      <c r="GB187" s="151"/>
      <c r="GC187" s="151"/>
      <c r="GD187" s="151"/>
      <c r="GE187" s="151"/>
      <c r="GF187" s="151"/>
      <c r="GG187" s="151"/>
      <c r="GH187" s="151"/>
      <c r="GI187" s="151"/>
      <c r="GJ187" s="151"/>
      <c r="GK187" s="151"/>
      <c r="GL187" s="151"/>
      <c r="GM187" s="151"/>
      <c r="GN187" s="151"/>
      <c r="GO187" s="151"/>
      <c r="GP187" s="151"/>
      <c r="GQ187" s="151"/>
      <c r="GR187" s="151"/>
      <c r="GS187" s="151"/>
      <c r="GT187" s="151"/>
      <c r="GU187" s="151"/>
      <c r="GV187" s="151"/>
      <c r="GW187" s="151"/>
      <c r="GX187" s="151"/>
      <c r="GY187" s="151"/>
      <c r="GZ187" s="151"/>
      <c r="HA187" s="151"/>
      <c r="HB187" s="151"/>
      <c r="HC187" s="151"/>
      <c r="HD187" s="151"/>
      <c r="HE187" s="151"/>
      <c r="HF187" s="151"/>
      <c r="HG187" s="151"/>
      <c r="HH187" s="151"/>
      <c r="HI187" s="151"/>
      <c r="HJ187" s="151"/>
      <c r="HK187" s="151"/>
      <c r="HL187" s="151"/>
      <c r="HM187" s="151"/>
      <c r="HN187" s="151"/>
      <c r="HO187" s="151"/>
      <c r="HP187" s="151"/>
      <c r="HQ187" s="151"/>
      <c r="HR187" s="151"/>
      <c r="HS187" s="151"/>
      <c r="HT187" s="151"/>
      <c r="HU187" s="151"/>
      <c r="HV187" s="151"/>
      <c r="HW187" s="151"/>
      <c r="HX187" s="151"/>
      <c r="HY187" s="151"/>
      <c r="HZ187" s="151"/>
      <c r="IA187" s="151"/>
      <c r="IB187" s="151"/>
      <c r="IC187" s="151"/>
      <c r="ID187" s="151"/>
      <c r="IE187" s="151"/>
      <c r="IF187" s="151"/>
      <c r="IG187" s="151"/>
      <c r="IH187" s="151"/>
      <c r="II187" s="151"/>
      <c r="IJ187" s="151"/>
      <c r="IK187" s="151"/>
      <c r="IL187" s="151"/>
      <c r="IM187" s="151"/>
      <c r="IN187" s="151"/>
      <c r="IO187" s="151"/>
      <c r="IP187" s="151"/>
      <c r="IQ187" s="151"/>
      <c r="IR187" s="151"/>
      <c r="IS187" s="151"/>
      <c r="IT187" s="151"/>
      <c r="IU187" s="151"/>
      <c r="IV187" s="151"/>
      <c r="IW187" s="151"/>
      <c r="IX187" s="151"/>
      <c r="IY187" s="151"/>
      <c r="IZ187" s="151"/>
      <c r="JA187" s="151"/>
      <c r="JB187" s="151"/>
      <c r="JC187" s="151"/>
      <c r="JD187" s="151"/>
      <c r="JE187" s="151"/>
      <c r="JF187" s="151"/>
      <c r="JG187" s="151"/>
      <c r="JH187" s="151"/>
      <c r="JI187" s="151"/>
      <c r="JJ187" s="151"/>
    </row>
    <row r="188" spans="1:270" ht="27.75" customHeight="1" x14ac:dyDescent="0.25">
      <c r="A188" s="448">
        <v>3722</v>
      </c>
      <c r="B188" s="449"/>
      <c r="C188" s="450"/>
      <c r="D188" s="46" t="s">
        <v>96</v>
      </c>
      <c r="E188" s="398">
        <v>200</v>
      </c>
      <c r="F188" s="252">
        <v>0</v>
      </c>
      <c r="G188" s="252">
        <v>196</v>
      </c>
      <c r="H188" s="252"/>
      <c r="I188" s="12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  <c r="BI188" s="151"/>
      <c r="BJ188" s="151"/>
      <c r="BK188" s="151"/>
      <c r="BL188" s="151"/>
      <c r="BM188" s="151"/>
      <c r="BN188" s="151"/>
      <c r="BO188" s="151"/>
      <c r="BP188" s="151"/>
      <c r="BQ188" s="151"/>
      <c r="BR188" s="151"/>
      <c r="BS188" s="151"/>
      <c r="BT188" s="151"/>
      <c r="BU188" s="151"/>
      <c r="BV188" s="151"/>
      <c r="BW188" s="151"/>
      <c r="BX188" s="151"/>
      <c r="BY188" s="151"/>
      <c r="BZ188" s="151"/>
      <c r="CA188" s="151"/>
      <c r="CB188" s="151"/>
      <c r="CC188" s="151"/>
      <c r="CD188" s="151"/>
      <c r="CE188" s="151"/>
      <c r="CF188" s="151"/>
      <c r="CG188" s="151"/>
      <c r="CH188" s="151"/>
      <c r="CI188" s="151"/>
      <c r="CJ188" s="151"/>
      <c r="CK188" s="151"/>
      <c r="CL188" s="151"/>
      <c r="CM188" s="151"/>
      <c r="CN188" s="151"/>
      <c r="CO188" s="151"/>
      <c r="CP188" s="151"/>
      <c r="CQ188" s="151"/>
      <c r="CR188" s="151"/>
      <c r="CS188" s="151"/>
      <c r="CT188" s="151"/>
      <c r="CU188" s="151"/>
      <c r="CV188" s="151"/>
      <c r="CW188" s="151"/>
      <c r="CX188" s="151"/>
      <c r="CY188" s="151"/>
      <c r="CZ188" s="151"/>
      <c r="DA188" s="151"/>
      <c r="DB188" s="151"/>
      <c r="DC188" s="151"/>
      <c r="DD188" s="151"/>
      <c r="DE188" s="151"/>
      <c r="DF188" s="151"/>
      <c r="DG188" s="151"/>
      <c r="DH188" s="151"/>
      <c r="DI188" s="151"/>
      <c r="DJ188" s="151"/>
      <c r="DK188" s="151"/>
      <c r="DL188" s="151"/>
      <c r="DM188" s="151"/>
      <c r="DN188" s="151"/>
      <c r="DO188" s="151"/>
      <c r="DP188" s="151"/>
      <c r="DQ188" s="151"/>
      <c r="DR188" s="151"/>
      <c r="DS188" s="151"/>
      <c r="DT188" s="151"/>
      <c r="DU188" s="151"/>
      <c r="DV188" s="151"/>
      <c r="DW188" s="151"/>
      <c r="DX188" s="151"/>
      <c r="DY188" s="151"/>
      <c r="DZ188" s="151"/>
      <c r="EA188" s="151"/>
      <c r="EB188" s="151"/>
      <c r="EC188" s="151"/>
      <c r="ED188" s="151"/>
      <c r="EE188" s="151"/>
      <c r="EF188" s="151"/>
      <c r="EG188" s="151"/>
      <c r="EH188" s="151"/>
      <c r="EI188" s="151"/>
      <c r="EJ188" s="151"/>
      <c r="EK188" s="151"/>
      <c r="EL188" s="151"/>
      <c r="EM188" s="151"/>
      <c r="EN188" s="151"/>
      <c r="EO188" s="151"/>
      <c r="EP188" s="151"/>
      <c r="EQ188" s="151"/>
      <c r="ER188" s="151"/>
      <c r="ES188" s="151"/>
      <c r="ET188" s="151"/>
      <c r="EU188" s="151"/>
      <c r="EV188" s="151"/>
      <c r="EW188" s="151"/>
      <c r="EX188" s="151"/>
      <c r="EY188" s="151"/>
      <c r="EZ188" s="151"/>
      <c r="FA188" s="151"/>
      <c r="FB188" s="151"/>
      <c r="FC188" s="151"/>
      <c r="FD188" s="151"/>
      <c r="FE188" s="151"/>
      <c r="FF188" s="151"/>
      <c r="FG188" s="151"/>
      <c r="FH188" s="151"/>
      <c r="FI188" s="151"/>
      <c r="FJ188" s="151"/>
      <c r="FK188" s="151"/>
      <c r="FL188" s="151"/>
      <c r="FM188" s="151"/>
      <c r="FN188" s="151"/>
      <c r="FO188" s="151"/>
      <c r="FP188" s="151"/>
      <c r="FQ188" s="151"/>
      <c r="FR188" s="151"/>
      <c r="FS188" s="151"/>
      <c r="FT188" s="151"/>
      <c r="FU188" s="151"/>
      <c r="FV188" s="151"/>
      <c r="FW188" s="151"/>
      <c r="FX188" s="151"/>
      <c r="FY188" s="151"/>
      <c r="FZ188" s="151"/>
      <c r="GA188" s="151"/>
      <c r="GB188" s="151"/>
      <c r="GC188" s="151"/>
      <c r="GD188" s="151"/>
      <c r="GE188" s="151"/>
      <c r="GF188" s="151"/>
      <c r="GG188" s="151"/>
      <c r="GH188" s="151"/>
      <c r="GI188" s="151"/>
      <c r="GJ188" s="151"/>
      <c r="GK188" s="151"/>
      <c r="GL188" s="151"/>
      <c r="GM188" s="151"/>
      <c r="GN188" s="151"/>
      <c r="GO188" s="151"/>
      <c r="GP188" s="151"/>
      <c r="GQ188" s="151"/>
      <c r="GR188" s="151"/>
      <c r="GS188" s="151"/>
      <c r="GT188" s="151"/>
      <c r="GU188" s="151"/>
      <c r="GV188" s="151"/>
      <c r="GW188" s="151"/>
      <c r="GX188" s="151"/>
      <c r="GY188" s="151"/>
      <c r="GZ188" s="151"/>
      <c r="HA188" s="151"/>
      <c r="HB188" s="151"/>
      <c r="HC188" s="151"/>
      <c r="HD188" s="151"/>
      <c r="HE188" s="151"/>
      <c r="HF188" s="151"/>
      <c r="HG188" s="151"/>
      <c r="HH188" s="151"/>
      <c r="HI188" s="151"/>
      <c r="HJ188" s="151"/>
      <c r="HK188" s="151"/>
      <c r="HL188" s="151"/>
      <c r="HM188" s="151"/>
      <c r="HN188" s="151"/>
      <c r="HO188" s="151"/>
      <c r="HP188" s="151"/>
      <c r="HQ188" s="151"/>
      <c r="HR188" s="151"/>
      <c r="HS188" s="151"/>
      <c r="HT188" s="151"/>
      <c r="HU188" s="151"/>
      <c r="HV188" s="151"/>
      <c r="HW188" s="151"/>
      <c r="HX188" s="151"/>
      <c r="HY188" s="151"/>
      <c r="HZ188" s="151"/>
      <c r="IA188" s="151"/>
      <c r="IB188" s="151"/>
      <c r="IC188" s="151"/>
      <c r="ID188" s="151"/>
      <c r="IE188" s="151"/>
      <c r="IF188" s="151"/>
      <c r="IG188" s="151"/>
      <c r="IH188" s="151"/>
      <c r="II188" s="151"/>
      <c r="IJ188" s="151"/>
      <c r="IK188" s="151"/>
      <c r="IL188" s="151"/>
      <c r="IM188" s="151"/>
      <c r="IN188" s="151"/>
      <c r="IO188" s="151"/>
      <c r="IP188" s="151"/>
      <c r="IQ188" s="151"/>
      <c r="IR188" s="151"/>
      <c r="IS188" s="151"/>
      <c r="IT188" s="151"/>
      <c r="IU188" s="151"/>
      <c r="IV188" s="151"/>
      <c r="IW188" s="151"/>
      <c r="IX188" s="151"/>
      <c r="IY188" s="151"/>
      <c r="IZ188" s="151"/>
      <c r="JA188" s="151"/>
      <c r="JB188" s="151"/>
      <c r="JC188" s="151"/>
      <c r="JD188" s="151"/>
      <c r="JE188" s="151"/>
      <c r="JF188" s="151"/>
      <c r="JG188" s="151"/>
      <c r="JH188" s="151"/>
      <c r="JI188" s="151"/>
      <c r="JJ188" s="151"/>
    </row>
    <row r="189" spans="1:270" s="87" customFormat="1" x14ac:dyDescent="0.25">
      <c r="A189" s="303" t="s">
        <v>79</v>
      </c>
      <c r="B189" s="326"/>
      <c r="C189" s="327"/>
      <c r="D189" s="328" t="s">
        <v>99</v>
      </c>
      <c r="E189" s="403">
        <f>E190+E197</f>
        <v>6584.26</v>
      </c>
      <c r="F189" s="251">
        <f>F197+F213</f>
        <v>30900</v>
      </c>
      <c r="G189" s="251">
        <f>G197+G207+G213</f>
        <v>97169.36</v>
      </c>
      <c r="H189" s="251">
        <f>G189/E189*100</f>
        <v>1475.7825480767769</v>
      </c>
      <c r="I189" s="83">
        <f>G189/F189*100</f>
        <v>314.46394822006471</v>
      </c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  <c r="BI189" s="151"/>
      <c r="BJ189" s="151"/>
      <c r="BK189" s="151"/>
      <c r="BL189" s="151"/>
      <c r="BM189" s="151"/>
      <c r="BN189" s="151"/>
      <c r="BO189" s="151"/>
      <c r="BP189" s="151"/>
      <c r="BQ189" s="151"/>
      <c r="BR189" s="151"/>
      <c r="BS189" s="151"/>
      <c r="BT189" s="151"/>
      <c r="BU189" s="151"/>
      <c r="BV189" s="151"/>
      <c r="BW189" s="151"/>
      <c r="BX189" s="151"/>
      <c r="BY189" s="151"/>
      <c r="BZ189" s="151"/>
      <c r="CA189" s="151"/>
      <c r="CB189" s="151"/>
      <c r="CC189" s="151"/>
      <c r="CD189" s="151"/>
      <c r="CE189" s="151"/>
      <c r="CF189" s="151"/>
      <c r="CG189" s="151"/>
      <c r="CH189" s="151"/>
      <c r="CI189" s="151"/>
      <c r="CJ189" s="151"/>
      <c r="CK189" s="151"/>
      <c r="CL189" s="151"/>
      <c r="CM189" s="151"/>
      <c r="CN189" s="151"/>
      <c r="CO189" s="151"/>
      <c r="CP189" s="151"/>
      <c r="CQ189" s="151"/>
      <c r="CR189" s="151"/>
      <c r="CS189" s="151"/>
      <c r="CT189" s="151"/>
      <c r="CU189" s="151"/>
      <c r="CV189" s="151"/>
      <c r="CW189" s="151"/>
      <c r="CX189" s="151"/>
      <c r="CY189" s="151"/>
      <c r="CZ189" s="151"/>
      <c r="DA189" s="151"/>
      <c r="DB189" s="151"/>
      <c r="DC189" s="151"/>
      <c r="DD189" s="151"/>
      <c r="DE189" s="151"/>
      <c r="DF189" s="151"/>
      <c r="DG189" s="151"/>
      <c r="DH189" s="151"/>
      <c r="DI189" s="151"/>
      <c r="DJ189" s="151"/>
      <c r="DK189" s="151"/>
      <c r="DL189" s="151"/>
      <c r="DM189" s="151"/>
      <c r="DN189" s="151"/>
      <c r="DO189" s="151"/>
      <c r="DP189" s="151"/>
      <c r="DQ189" s="151"/>
      <c r="DR189" s="151"/>
      <c r="DS189" s="151"/>
      <c r="DT189" s="151"/>
      <c r="DU189" s="151"/>
      <c r="DV189" s="151"/>
      <c r="DW189" s="151"/>
      <c r="DX189" s="151"/>
      <c r="DY189" s="151"/>
      <c r="DZ189" s="151"/>
      <c r="EA189" s="151"/>
      <c r="EB189" s="151"/>
      <c r="EC189" s="151"/>
      <c r="ED189" s="151"/>
      <c r="EE189" s="151"/>
      <c r="EF189" s="151"/>
      <c r="EG189" s="151"/>
      <c r="EH189" s="151"/>
      <c r="EI189" s="151"/>
      <c r="EJ189" s="151"/>
      <c r="EK189" s="151"/>
      <c r="EL189" s="151"/>
      <c r="EM189" s="151"/>
      <c r="EN189" s="151"/>
      <c r="EO189" s="151"/>
      <c r="EP189" s="151"/>
      <c r="EQ189" s="151"/>
      <c r="ER189" s="151"/>
      <c r="ES189" s="151"/>
      <c r="ET189" s="151"/>
      <c r="EU189" s="151"/>
      <c r="EV189" s="151"/>
      <c r="EW189" s="151"/>
      <c r="EX189" s="151"/>
      <c r="EY189" s="151"/>
      <c r="EZ189" s="151"/>
      <c r="FA189" s="151"/>
      <c r="FB189" s="151"/>
      <c r="FC189" s="151"/>
      <c r="FD189" s="151"/>
      <c r="FE189" s="151"/>
      <c r="FF189" s="151"/>
      <c r="FG189" s="151"/>
      <c r="FH189" s="151"/>
      <c r="FI189" s="151"/>
      <c r="FJ189" s="151"/>
      <c r="FK189" s="151"/>
      <c r="FL189" s="151"/>
      <c r="FM189" s="151"/>
      <c r="FN189" s="151"/>
      <c r="FO189" s="151"/>
      <c r="FP189" s="151"/>
      <c r="FQ189" s="151"/>
      <c r="FR189" s="151"/>
      <c r="FS189" s="151"/>
      <c r="FT189" s="151"/>
      <c r="FU189" s="151"/>
      <c r="FV189" s="151"/>
      <c r="FW189" s="151"/>
      <c r="FX189" s="151"/>
      <c r="FY189" s="151"/>
      <c r="FZ189" s="151"/>
      <c r="GA189" s="151"/>
      <c r="GB189" s="151"/>
      <c r="GC189" s="151"/>
      <c r="GD189" s="151"/>
      <c r="GE189" s="151"/>
      <c r="GF189" s="151"/>
      <c r="GG189" s="151"/>
      <c r="GH189" s="151"/>
      <c r="GI189" s="151"/>
      <c r="GJ189" s="151"/>
      <c r="GK189" s="151"/>
      <c r="GL189" s="151"/>
      <c r="GM189" s="151"/>
      <c r="GN189" s="151"/>
      <c r="GO189" s="151"/>
      <c r="GP189" s="151"/>
      <c r="GQ189" s="151"/>
      <c r="GR189" s="151"/>
      <c r="GS189" s="151"/>
      <c r="GT189" s="151"/>
      <c r="GU189" s="151"/>
      <c r="GV189" s="151"/>
      <c r="GW189" s="151"/>
      <c r="GX189" s="151"/>
      <c r="GY189" s="151"/>
      <c r="GZ189" s="151"/>
      <c r="HA189" s="151"/>
      <c r="HB189" s="151"/>
      <c r="HC189" s="151"/>
      <c r="HD189" s="151"/>
      <c r="HE189" s="151"/>
      <c r="HF189" s="151"/>
      <c r="HG189" s="151"/>
      <c r="HH189" s="151"/>
      <c r="HI189" s="151"/>
      <c r="HJ189" s="151"/>
      <c r="HK189" s="151"/>
      <c r="HL189" s="151"/>
      <c r="HM189" s="151"/>
      <c r="HN189" s="151"/>
      <c r="HO189" s="151"/>
      <c r="HP189" s="151"/>
      <c r="HQ189" s="151"/>
      <c r="HR189" s="151"/>
      <c r="HS189" s="151"/>
      <c r="HT189" s="151"/>
      <c r="HU189" s="151"/>
      <c r="HV189" s="151"/>
      <c r="HW189" s="151"/>
      <c r="HX189" s="151"/>
      <c r="HY189" s="151"/>
      <c r="HZ189" s="151"/>
      <c r="IA189" s="151"/>
      <c r="IB189" s="151"/>
      <c r="IC189" s="151"/>
      <c r="ID189" s="151"/>
      <c r="IE189" s="151"/>
      <c r="IF189" s="151"/>
      <c r="IG189" s="151"/>
      <c r="IH189" s="151"/>
      <c r="II189" s="151"/>
      <c r="IJ189" s="151"/>
      <c r="IK189" s="151"/>
      <c r="IL189" s="151"/>
      <c r="IM189" s="151"/>
      <c r="IN189" s="151"/>
      <c r="IO189" s="151"/>
      <c r="IP189" s="151"/>
      <c r="IQ189" s="151"/>
      <c r="IR189" s="151"/>
      <c r="IS189" s="151"/>
      <c r="IT189" s="151"/>
      <c r="IU189" s="151"/>
      <c r="IV189" s="151"/>
      <c r="IW189" s="151"/>
      <c r="IX189" s="151"/>
      <c r="IY189" s="151"/>
      <c r="IZ189" s="151"/>
      <c r="JA189" s="151"/>
      <c r="JB189" s="151"/>
      <c r="JC189" s="151"/>
      <c r="JD189" s="151"/>
      <c r="JE189" s="151"/>
      <c r="JF189" s="151"/>
      <c r="JG189" s="151"/>
      <c r="JH189" s="151"/>
      <c r="JI189" s="151"/>
      <c r="JJ189" s="151"/>
    </row>
    <row r="190" spans="1:270" s="94" customFormat="1" x14ac:dyDescent="0.25">
      <c r="A190" s="89" t="s">
        <v>98</v>
      </c>
      <c r="B190" s="326"/>
      <c r="C190" s="327"/>
      <c r="D190" s="85" t="s">
        <v>100</v>
      </c>
      <c r="E190" s="403">
        <f>E192+E195</f>
        <v>2209.2600000000002</v>
      </c>
      <c r="F190" s="83">
        <v>0</v>
      </c>
      <c r="G190" s="251"/>
      <c r="H190" s="251">
        <f>G190/E190*100</f>
        <v>0</v>
      </c>
      <c r="I190" s="83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  <c r="BI190" s="151"/>
      <c r="BJ190" s="151"/>
      <c r="BK190" s="151"/>
      <c r="BL190" s="151"/>
      <c r="BM190" s="151"/>
      <c r="BN190" s="151"/>
      <c r="BO190" s="151"/>
      <c r="BP190" s="151"/>
      <c r="BQ190" s="151"/>
      <c r="BR190" s="151"/>
      <c r="BS190" s="151"/>
      <c r="BT190" s="151"/>
      <c r="BU190" s="151"/>
      <c r="BV190" s="151"/>
      <c r="BW190" s="151"/>
      <c r="BX190" s="151"/>
      <c r="BY190" s="151"/>
      <c r="BZ190" s="151"/>
      <c r="CA190" s="151"/>
      <c r="CB190" s="151"/>
      <c r="CC190" s="151"/>
      <c r="CD190" s="151"/>
      <c r="CE190" s="151"/>
      <c r="CF190" s="151"/>
      <c r="CG190" s="151"/>
      <c r="CH190" s="151"/>
      <c r="CI190" s="151"/>
      <c r="CJ190" s="151"/>
      <c r="CK190" s="151"/>
      <c r="CL190" s="151"/>
      <c r="CM190" s="151"/>
      <c r="CN190" s="151"/>
      <c r="CO190" s="151"/>
      <c r="CP190" s="151"/>
      <c r="CQ190" s="151"/>
      <c r="CR190" s="151"/>
      <c r="CS190" s="151"/>
      <c r="CT190" s="151"/>
      <c r="CU190" s="151"/>
      <c r="CV190" s="151"/>
      <c r="CW190" s="151"/>
      <c r="CX190" s="151"/>
      <c r="CY190" s="151"/>
      <c r="CZ190" s="151"/>
      <c r="DA190" s="151"/>
      <c r="DB190" s="151"/>
      <c r="DC190" s="151"/>
      <c r="DD190" s="151"/>
      <c r="DE190" s="151"/>
      <c r="DF190" s="151"/>
      <c r="DG190" s="151"/>
      <c r="DH190" s="151"/>
      <c r="DI190" s="151"/>
      <c r="DJ190" s="151"/>
      <c r="DK190" s="151"/>
      <c r="DL190" s="151"/>
      <c r="DM190" s="151"/>
      <c r="DN190" s="151"/>
      <c r="DO190" s="151"/>
      <c r="DP190" s="151"/>
      <c r="DQ190" s="151"/>
      <c r="DR190" s="151"/>
      <c r="DS190" s="151"/>
      <c r="DT190" s="151"/>
      <c r="DU190" s="151"/>
      <c r="DV190" s="151"/>
      <c r="DW190" s="151"/>
      <c r="DX190" s="151"/>
      <c r="DY190" s="151"/>
      <c r="DZ190" s="151"/>
      <c r="EA190" s="151"/>
      <c r="EB190" s="151"/>
      <c r="EC190" s="151"/>
      <c r="ED190" s="151"/>
      <c r="EE190" s="151"/>
      <c r="EF190" s="151"/>
      <c r="EG190" s="151"/>
      <c r="EH190" s="151"/>
      <c r="EI190" s="151"/>
      <c r="EJ190" s="151"/>
      <c r="EK190" s="151"/>
      <c r="EL190" s="151"/>
      <c r="EM190" s="151"/>
      <c r="EN190" s="151"/>
      <c r="EO190" s="151"/>
      <c r="EP190" s="151"/>
      <c r="EQ190" s="151"/>
      <c r="ER190" s="151"/>
      <c r="ES190" s="151"/>
      <c r="ET190" s="151"/>
      <c r="EU190" s="151"/>
      <c r="EV190" s="151"/>
      <c r="EW190" s="151"/>
      <c r="EX190" s="151"/>
      <c r="EY190" s="151"/>
      <c r="EZ190" s="151"/>
      <c r="FA190" s="151"/>
      <c r="FB190" s="151"/>
      <c r="FC190" s="151"/>
      <c r="FD190" s="151"/>
      <c r="FE190" s="151"/>
      <c r="FF190" s="151"/>
      <c r="FG190" s="151"/>
      <c r="FH190" s="151"/>
      <c r="FI190" s="151"/>
      <c r="FJ190" s="151"/>
      <c r="FK190" s="151"/>
      <c r="FL190" s="151"/>
      <c r="FM190" s="151"/>
      <c r="FN190" s="151"/>
      <c r="FO190" s="151"/>
      <c r="FP190" s="151"/>
      <c r="FQ190" s="151"/>
      <c r="FR190" s="151"/>
      <c r="FS190" s="151"/>
      <c r="FT190" s="151"/>
      <c r="FU190" s="151"/>
      <c r="FV190" s="151"/>
      <c r="FW190" s="151"/>
      <c r="FX190" s="151"/>
      <c r="FY190" s="151"/>
      <c r="FZ190" s="151"/>
      <c r="GA190" s="151"/>
      <c r="GB190" s="151"/>
      <c r="GC190" s="151"/>
      <c r="GD190" s="151"/>
      <c r="GE190" s="151"/>
      <c r="GF190" s="151"/>
      <c r="GG190" s="151"/>
      <c r="GH190" s="151"/>
      <c r="GI190" s="151"/>
      <c r="GJ190" s="151"/>
      <c r="GK190" s="151"/>
      <c r="GL190" s="151"/>
      <c r="GM190" s="151"/>
      <c r="GN190" s="151"/>
      <c r="GO190" s="151"/>
      <c r="GP190" s="151"/>
      <c r="GQ190" s="151"/>
      <c r="GR190" s="151"/>
      <c r="GS190" s="151"/>
      <c r="GT190" s="151"/>
      <c r="GU190" s="151"/>
      <c r="GV190" s="151"/>
      <c r="GW190" s="151"/>
      <c r="GX190" s="151"/>
      <c r="GY190" s="151"/>
      <c r="GZ190" s="151"/>
      <c r="HA190" s="151"/>
      <c r="HB190" s="151"/>
      <c r="HC190" s="151"/>
      <c r="HD190" s="151"/>
      <c r="HE190" s="151"/>
      <c r="HF190" s="151"/>
      <c r="HG190" s="151"/>
      <c r="HH190" s="151"/>
      <c r="HI190" s="151"/>
      <c r="HJ190" s="151"/>
      <c r="HK190" s="151"/>
      <c r="HL190" s="151"/>
      <c r="HM190" s="151"/>
      <c r="HN190" s="151"/>
      <c r="HO190" s="151"/>
      <c r="HP190" s="151"/>
      <c r="HQ190" s="151"/>
      <c r="HR190" s="151"/>
      <c r="HS190" s="151"/>
      <c r="HT190" s="151"/>
      <c r="HU190" s="151"/>
      <c r="HV190" s="151"/>
      <c r="HW190" s="151"/>
      <c r="HX190" s="151"/>
      <c r="HY190" s="151"/>
      <c r="HZ190" s="151"/>
      <c r="IA190" s="151"/>
      <c r="IB190" s="151"/>
      <c r="IC190" s="151"/>
      <c r="ID190" s="151"/>
      <c r="IE190" s="151"/>
      <c r="IF190" s="151"/>
      <c r="IG190" s="151"/>
      <c r="IH190" s="151"/>
      <c r="II190" s="151"/>
      <c r="IJ190" s="151"/>
      <c r="IK190" s="151"/>
      <c r="IL190" s="151"/>
      <c r="IM190" s="151"/>
      <c r="IN190" s="151"/>
      <c r="IO190" s="151"/>
      <c r="IP190" s="151"/>
      <c r="IQ190" s="151"/>
      <c r="IR190" s="151"/>
      <c r="IS190" s="151"/>
      <c r="IT190" s="151"/>
      <c r="IU190" s="151"/>
      <c r="IV190" s="151"/>
      <c r="IW190" s="151"/>
      <c r="IX190" s="151"/>
      <c r="IY190" s="151"/>
      <c r="IZ190" s="151"/>
      <c r="JA190" s="151"/>
      <c r="JB190" s="151"/>
      <c r="JC190" s="151"/>
      <c r="JD190" s="151"/>
      <c r="JE190" s="151"/>
      <c r="JF190" s="151"/>
      <c r="JG190" s="151"/>
      <c r="JH190" s="151"/>
      <c r="JI190" s="151"/>
      <c r="JJ190" s="151"/>
    </row>
    <row r="191" spans="1:270" ht="15" customHeight="1" x14ac:dyDescent="0.25">
      <c r="A191" s="451" t="s">
        <v>158</v>
      </c>
      <c r="B191" s="452"/>
      <c r="C191" s="453"/>
      <c r="D191" s="179" t="s">
        <v>19</v>
      </c>
      <c r="E191" s="398"/>
      <c r="F191" s="11"/>
      <c r="G191" s="252"/>
      <c r="H191" s="252"/>
      <c r="I191" s="12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  <c r="BI191" s="151"/>
      <c r="BJ191" s="151"/>
      <c r="BK191" s="151"/>
      <c r="BL191" s="151"/>
      <c r="BM191" s="151"/>
      <c r="BN191" s="151"/>
      <c r="BO191" s="151"/>
      <c r="BP191" s="151"/>
      <c r="BQ191" s="151"/>
      <c r="BR191" s="151"/>
      <c r="BS191" s="151"/>
      <c r="BT191" s="151"/>
      <c r="BU191" s="151"/>
      <c r="BV191" s="151"/>
      <c r="BW191" s="151"/>
      <c r="BX191" s="151"/>
      <c r="BY191" s="151"/>
      <c r="BZ191" s="151"/>
      <c r="CA191" s="151"/>
      <c r="CB191" s="151"/>
      <c r="CC191" s="151"/>
      <c r="CD191" s="151"/>
      <c r="CE191" s="151"/>
      <c r="CF191" s="151"/>
      <c r="CG191" s="151"/>
      <c r="CH191" s="151"/>
      <c r="CI191" s="151"/>
      <c r="CJ191" s="151"/>
      <c r="CK191" s="151"/>
      <c r="CL191" s="151"/>
      <c r="CM191" s="151"/>
      <c r="CN191" s="151"/>
      <c r="CO191" s="151"/>
      <c r="CP191" s="151"/>
      <c r="CQ191" s="151"/>
      <c r="CR191" s="151"/>
      <c r="CS191" s="151"/>
      <c r="CT191" s="151"/>
      <c r="CU191" s="151"/>
      <c r="CV191" s="151"/>
      <c r="CW191" s="151"/>
      <c r="CX191" s="151"/>
      <c r="CY191" s="151"/>
      <c r="CZ191" s="151"/>
      <c r="DA191" s="151"/>
      <c r="DB191" s="151"/>
      <c r="DC191" s="151"/>
      <c r="DD191" s="151"/>
      <c r="DE191" s="151"/>
      <c r="DF191" s="151"/>
      <c r="DG191" s="151"/>
      <c r="DH191" s="151"/>
      <c r="DI191" s="151"/>
      <c r="DJ191" s="151"/>
      <c r="DK191" s="151"/>
      <c r="DL191" s="151"/>
      <c r="DM191" s="151"/>
      <c r="DN191" s="151"/>
      <c r="DO191" s="151"/>
      <c r="DP191" s="151"/>
      <c r="DQ191" s="151"/>
      <c r="DR191" s="151"/>
      <c r="DS191" s="151"/>
      <c r="DT191" s="151"/>
      <c r="DU191" s="151"/>
      <c r="DV191" s="151"/>
      <c r="DW191" s="151"/>
      <c r="DX191" s="151"/>
      <c r="DY191" s="151"/>
      <c r="DZ191" s="151"/>
      <c r="EA191" s="151"/>
      <c r="EB191" s="151"/>
      <c r="EC191" s="151"/>
      <c r="ED191" s="151"/>
      <c r="EE191" s="151"/>
      <c r="EF191" s="151"/>
      <c r="EG191" s="151"/>
      <c r="EH191" s="151"/>
      <c r="EI191" s="151"/>
      <c r="EJ191" s="151"/>
      <c r="EK191" s="151"/>
      <c r="EL191" s="151"/>
      <c r="EM191" s="151"/>
      <c r="EN191" s="151"/>
      <c r="EO191" s="151"/>
      <c r="EP191" s="151"/>
      <c r="EQ191" s="151"/>
      <c r="ER191" s="151"/>
      <c r="ES191" s="151"/>
      <c r="ET191" s="151"/>
      <c r="EU191" s="151"/>
      <c r="EV191" s="151"/>
      <c r="EW191" s="151"/>
      <c r="EX191" s="151"/>
      <c r="EY191" s="151"/>
      <c r="EZ191" s="151"/>
      <c r="FA191" s="151"/>
      <c r="FB191" s="151"/>
      <c r="FC191" s="151"/>
      <c r="FD191" s="151"/>
      <c r="FE191" s="151"/>
      <c r="FF191" s="151"/>
      <c r="FG191" s="151"/>
      <c r="FH191" s="151"/>
      <c r="FI191" s="151"/>
      <c r="FJ191" s="151"/>
      <c r="FK191" s="151"/>
      <c r="FL191" s="151"/>
      <c r="FM191" s="151"/>
      <c r="FN191" s="151"/>
      <c r="FO191" s="151"/>
      <c r="FP191" s="151"/>
      <c r="FQ191" s="151"/>
      <c r="FR191" s="151"/>
      <c r="FS191" s="151"/>
      <c r="FT191" s="151"/>
      <c r="FU191" s="151"/>
      <c r="FV191" s="151"/>
      <c r="FW191" s="151"/>
      <c r="FX191" s="151"/>
      <c r="FY191" s="151"/>
      <c r="FZ191" s="151"/>
      <c r="GA191" s="151"/>
      <c r="GB191" s="151"/>
      <c r="GC191" s="151"/>
      <c r="GD191" s="151"/>
      <c r="GE191" s="151"/>
      <c r="GF191" s="151"/>
      <c r="GG191" s="151"/>
      <c r="GH191" s="151"/>
      <c r="GI191" s="151"/>
      <c r="GJ191" s="151"/>
      <c r="GK191" s="151"/>
      <c r="GL191" s="151"/>
      <c r="GM191" s="151"/>
      <c r="GN191" s="151"/>
      <c r="GO191" s="151"/>
      <c r="GP191" s="151"/>
      <c r="GQ191" s="151"/>
      <c r="GR191" s="151"/>
      <c r="GS191" s="151"/>
      <c r="GT191" s="151"/>
      <c r="GU191" s="151"/>
      <c r="GV191" s="151"/>
      <c r="GW191" s="151"/>
      <c r="GX191" s="151"/>
      <c r="GY191" s="151"/>
      <c r="GZ191" s="151"/>
      <c r="HA191" s="151"/>
      <c r="HB191" s="151"/>
      <c r="HC191" s="151"/>
      <c r="HD191" s="151"/>
      <c r="HE191" s="151"/>
      <c r="HF191" s="151"/>
      <c r="HG191" s="151"/>
      <c r="HH191" s="151"/>
      <c r="HI191" s="151"/>
      <c r="HJ191" s="151"/>
      <c r="HK191" s="151"/>
      <c r="HL191" s="151"/>
      <c r="HM191" s="151"/>
      <c r="HN191" s="151"/>
      <c r="HO191" s="151"/>
      <c r="HP191" s="151"/>
      <c r="HQ191" s="151"/>
      <c r="HR191" s="151"/>
      <c r="HS191" s="151"/>
      <c r="HT191" s="151"/>
      <c r="HU191" s="151"/>
      <c r="HV191" s="151"/>
      <c r="HW191" s="151"/>
      <c r="HX191" s="151"/>
      <c r="HY191" s="151"/>
      <c r="HZ191" s="151"/>
      <c r="IA191" s="151"/>
      <c r="IB191" s="151"/>
      <c r="IC191" s="151"/>
      <c r="ID191" s="151"/>
      <c r="IE191" s="151"/>
      <c r="IF191" s="151"/>
      <c r="IG191" s="151"/>
      <c r="IH191" s="151"/>
      <c r="II191" s="151"/>
      <c r="IJ191" s="151"/>
      <c r="IK191" s="151"/>
      <c r="IL191" s="151"/>
      <c r="IM191" s="151"/>
      <c r="IN191" s="151"/>
      <c r="IO191" s="151"/>
      <c r="IP191" s="151"/>
      <c r="IQ191" s="151"/>
      <c r="IR191" s="151"/>
      <c r="IS191" s="151"/>
      <c r="IT191" s="151"/>
      <c r="IU191" s="151"/>
      <c r="IV191" s="151"/>
      <c r="IW191" s="151"/>
      <c r="IX191" s="151"/>
      <c r="IY191" s="151"/>
      <c r="IZ191" s="151"/>
      <c r="JA191" s="151"/>
      <c r="JB191" s="151"/>
      <c r="JC191" s="151"/>
      <c r="JD191" s="151"/>
      <c r="JE191" s="151"/>
      <c r="JF191" s="151"/>
      <c r="JG191" s="151"/>
      <c r="JH191" s="151"/>
      <c r="JI191" s="151"/>
      <c r="JJ191" s="151"/>
    </row>
    <row r="192" spans="1:270" s="74" customFormat="1" x14ac:dyDescent="0.25">
      <c r="A192" s="480">
        <v>4</v>
      </c>
      <c r="B192" s="481"/>
      <c r="C192" s="482"/>
      <c r="D192" s="341" t="s">
        <v>25</v>
      </c>
      <c r="E192" s="401">
        <f>E193</f>
        <v>2209.2600000000002</v>
      </c>
      <c r="F192" s="72"/>
      <c r="G192" s="253"/>
      <c r="H192" s="253">
        <f>G192/E192*100</f>
        <v>0</v>
      </c>
      <c r="I192" s="72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  <c r="BI192" s="151"/>
      <c r="BJ192" s="151"/>
      <c r="BK192" s="151"/>
      <c r="BL192" s="151"/>
      <c r="BM192" s="151"/>
      <c r="BN192" s="151"/>
      <c r="BO192" s="151"/>
      <c r="BP192" s="151"/>
      <c r="BQ192" s="151"/>
      <c r="BR192" s="151"/>
      <c r="BS192" s="151"/>
      <c r="BT192" s="151"/>
      <c r="BU192" s="151"/>
      <c r="BV192" s="151"/>
      <c r="BW192" s="151"/>
      <c r="BX192" s="151"/>
      <c r="BY192" s="151"/>
      <c r="BZ192" s="151"/>
      <c r="CA192" s="151"/>
      <c r="CB192" s="151"/>
      <c r="CC192" s="151"/>
      <c r="CD192" s="151"/>
      <c r="CE192" s="151"/>
      <c r="CF192" s="151"/>
      <c r="CG192" s="151"/>
      <c r="CH192" s="151"/>
      <c r="CI192" s="151"/>
      <c r="CJ192" s="151"/>
      <c r="CK192" s="151"/>
      <c r="CL192" s="151"/>
      <c r="CM192" s="151"/>
      <c r="CN192" s="151"/>
      <c r="CO192" s="151"/>
      <c r="CP192" s="151"/>
      <c r="CQ192" s="151"/>
      <c r="CR192" s="151"/>
      <c r="CS192" s="151"/>
      <c r="CT192" s="151"/>
      <c r="CU192" s="151"/>
      <c r="CV192" s="151"/>
      <c r="CW192" s="151"/>
      <c r="CX192" s="151"/>
      <c r="CY192" s="151"/>
      <c r="CZ192" s="151"/>
      <c r="DA192" s="151"/>
      <c r="DB192" s="151"/>
      <c r="DC192" s="151"/>
      <c r="DD192" s="151"/>
      <c r="DE192" s="151"/>
      <c r="DF192" s="151"/>
      <c r="DG192" s="151"/>
      <c r="DH192" s="151"/>
      <c r="DI192" s="151"/>
      <c r="DJ192" s="151"/>
      <c r="DK192" s="151"/>
      <c r="DL192" s="151"/>
      <c r="DM192" s="151"/>
      <c r="DN192" s="151"/>
      <c r="DO192" s="151"/>
      <c r="DP192" s="151"/>
      <c r="DQ192" s="151"/>
      <c r="DR192" s="151"/>
      <c r="DS192" s="151"/>
      <c r="DT192" s="151"/>
      <c r="DU192" s="151"/>
      <c r="DV192" s="151"/>
      <c r="DW192" s="151"/>
      <c r="DX192" s="151"/>
      <c r="DY192" s="151"/>
      <c r="DZ192" s="151"/>
      <c r="EA192" s="151"/>
      <c r="EB192" s="151"/>
      <c r="EC192" s="151"/>
      <c r="ED192" s="151"/>
      <c r="EE192" s="151"/>
      <c r="EF192" s="151"/>
      <c r="EG192" s="151"/>
      <c r="EH192" s="151"/>
      <c r="EI192" s="151"/>
      <c r="EJ192" s="151"/>
      <c r="EK192" s="151"/>
      <c r="EL192" s="151"/>
      <c r="EM192" s="151"/>
      <c r="EN192" s="151"/>
      <c r="EO192" s="151"/>
      <c r="EP192" s="151"/>
      <c r="EQ192" s="151"/>
      <c r="ER192" s="151"/>
      <c r="ES192" s="151"/>
      <c r="ET192" s="151"/>
      <c r="EU192" s="151"/>
      <c r="EV192" s="151"/>
      <c r="EW192" s="151"/>
      <c r="EX192" s="151"/>
      <c r="EY192" s="151"/>
      <c r="EZ192" s="151"/>
      <c r="FA192" s="151"/>
      <c r="FB192" s="151"/>
      <c r="FC192" s="151"/>
      <c r="FD192" s="151"/>
      <c r="FE192" s="151"/>
      <c r="FF192" s="151"/>
      <c r="FG192" s="151"/>
      <c r="FH192" s="151"/>
      <c r="FI192" s="151"/>
      <c r="FJ192" s="151"/>
      <c r="FK192" s="151"/>
      <c r="FL192" s="151"/>
      <c r="FM192" s="151"/>
      <c r="FN192" s="151"/>
      <c r="FO192" s="151"/>
      <c r="FP192" s="151"/>
      <c r="FQ192" s="151"/>
      <c r="FR192" s="151"/>
      <c r="FS192" s="151"/>
      <c r="FT192" s="151"/>
      <c r="FU192" s="151"/>
      <c r="FV192" s="151"/>
      <c r="FW192" s="151"/>
      <c r="FX192" s="151"/>
      <c r="FY192" s="151"/>
      <c r="FZ192" s="151"/>
      <c r="GA192" s="151"/>
      <c r="GB192" s="151"/>
      <c r="GC192" s="151"/>
      <c r="GD192" s="151"/>
      <c r="GE192" s="151"/>
      <c r="GF192" s="151"/>
      <c r="GG192" s="151"/>
      <c r="GH192" s="151"/>
      <c r="GI192" s="151"/>
      <c r="GJ192" s="151"/>
      <c r="GK192" s="151"/>
      <c r="GL192" s="151"/>
      <c r="GM192" s="151"/>
      <c r="GN192" s="151"/>
      <c r="GO192" s="151"/>
      <c r="GP192" s="151"/>
      <c r="GQ192" s="151"/>
      <c r="GR192" s="151"/>
      <c r="GS192" s="151"/>
      <c r="GT192" s="151"/>
      <c r="GU192" s="151"/>
      <c r="GV192" s="151"/>
      <c r="GW192" s="151"/>
      <c r="GX192" s="151"/>
      <c r="GY192" s="151"/>
      <c r="GZ192" s="151"/>
      <c r="HA192" s="151"/>
      <c r="HB192" s="151"/>
      <c r="HC192" s="151"/>
      <c r="HD192" s="151"/>
      <c r="HE192" s="151"/>
      <c r="HF192" s="151"/>
      <c r="HG192" s="151"/>
      <c r="HH192" s="151"/>
      <c r="HI192" s="151"/>
      <c r="HJ192" s="151"/>
      <c r="HK192" s="151"/>
      <c r="HL192" s="151"/>
      <c r="HM192" s="151"/>
      <c r="HN192" s="151"/>
      <c r="HO192" s="151"/>
      <c r="HP192" s="151"/>
      <c r="HQ192" s="151"/>
      <c r="HR192" s="151"/>
      <c r="HS192" s="151"/>
      <c r="HT192" s="151"/>
      <c r="HU192" s="151"/>
      <c r="HV192" s="151"/>
      <c r="HW192" s="151"/>
      <c r="HX192" s="151"/>
      <c r="HY192" s="151"/>
      <c r="HZ192" s="151"/>
      <c r="IA192" s="151"/>
      <c r="IB192" s="151"/>
      <c r="IC192" s="151"/>
      <c r="ID192" s="151"/>
      <c r="IE192" s="151"/>
      <c r="IF192" s="151"/>
      <c r="IG192" s="151"/>
      <c r="IH192" s="151"/>
      <c r="II192" s="151"/>
      <c r="IJ192" s="151"/>
      <c r="IK192" s="151"/>
      <c r="IL192" s="151"/>
      <c r="IM192" s="151"/>
      <c r="IN192" s="151"/>
      <c r="IO192" s="151"/>
      <c r="IP192" s="151"/>
      <c r="IQ192" s="151"/>
      <c r="IR192" s="151"/>
      <c r="IS192" s="151"/>
      <c r="IT192" s="151"/>
      <c r="IU192" s="151"/>
      <c r="IV192" s="151"/>
      <c r="IW192" s="151"/>
      <c r="IX192" s="151"/>
      <c r="IY192" s="151"/>
      <c r="IZ192" s="151"/>
      <c r="JA192" s="151"/>
      <c r="JB192" s="151"/>
      <c r="JC192" s="151"/>
      <c r="JD192" s="151"/>
      <c r="JE192" s="151"/>
      <c r="JF192" s="151"/>
      <c r="JG192" s="151"/>
      <c r="JH192" s="151"/>
      <c r="JI192" s="151"/>
      <c r="JJ192" s="151"/>
    </row>
    <row r="193" spans="1:270" s="79" customFormat="1" ht="25.5" x14ac:dyDescent="0.25">
      <c r="A193" s="477">
        <v>42</v>
      </c>
      <c r="B193" s="478"/>
      <c r="C193" s="479"/>
      <c r="D193" s="314" t="s">
        <v>143</v>
      </c>
      <c r="E193" s="281">
        <v>2209.2600000000002</v>
      </c>
      <c r="F193" s="168">
        <v>0</v>
      </c>
      <c r="G193" s="254">
        <v>0</v>
      </c>
      <c r="H193" s="258">
        <f>G193/E193*100</f>
        <v>0</v>
      </c>
      <c r="I193" s="148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  <c r="BI193" s="151"/>
      <c r="BJ193" s="151"/>
      <c r="BK193" s="151"/>
      <c r="BL193" s="151"/>
      <c r="BM193" s="151"/>
      <c r="BN193" s="151"/>
      <c r="BO193" s="151"/>
      <c r="BP193" s="151"/>
      <c r="BQ193" s="151"/>
      <c r="BR193" s="151"/>
      <c r="BS193" s="151"/>
      <c r="BT193" s="151"/>
      <c r="BU193" s="151"/>
      <c r="BV193" s="151"/>
      <c r="BW193" s="151"/>
      <c r="BX193" s="151"/>
      <c r="BY193" s="151"/>
      <c r="BZ193" s="151"/>
      <c r="CA193" s="151"/>
      <c r="CB193" s="151"/>
      <c r="CC193" s="151"/>
      <c r="CD193" s="151"/>
      <c r="CE193" s="151"/>
      <c r="CF193" s="151"/>
      <c r="CG193" s="151"/>
      <c r="CH193" s="151"/>
      <c r="CI193" s="151"/>
      <c r="CJ193" s="151"/>
      <c r="CK193" s="151"/>
      <c r="CL193" s="151"/>
      <c r="CM193" s="151"/>
      <c r="CN193" s="151"/>
      <c r="CO193" s="151"/>
      <c r="CP193" s="151"/>
      <c r="CQ193" s="151"/>
      <c r="CR193" s="151"/>
      <c r="CS193" s="151"/>
      <c r="CT193" s="151"/>
      <c r="CU193" s="151"/>
      <c r="CV193" s="151"/>
      <c r="CW193" s="151"/>
      <c r="CX193" s="151"/>
      <c r="CY193" s="151"/>
      <c r="CZ193" s="151"/>
      <c r="DA193" s="151"/>
      <c r="DB193" s="151"/>
      <c r="DC193" s="151"/>
      <c r="DD193" s="151"/>
      <c r="DE193" s="151"/>
      <c r="DF193" s="151"/>
      <c r="DG193" s="151"/>
      <c r="DH193" s="151"/>
      <c r="DI193" s="151"/>
      <c r="DJ193" s="151"/>
      <c r="DK193" s="151"/>
      <c r="DL193" s="151"/>
      <c r="DM193" s="151"/>
      <c r="DN193" s="151"/>
      <c r="DO193" s="151"/>
      <c r="DP193" s="151"/>
      <c r="DQ193" s="151"/>
      <c r="DR193" s="151"/>
      <c r="DS193" s="151"/>
      <c r="DT193" s="151"/>
      <c r="DU193" s="151"/>
      <c r="DV193" s="151"/>
      <c r="DW193" s="151"/>
      <c r="DX193" s="151"/>
      <c r="DY193" s="151"/>
      <c r="DZ193" s="151"/>
      <c r="EA193" s="151"/>
      <c r="EB193" s="151"/>
      <c r="EC193" s="151"/>
      <c r="ED193" s="151"/>
      <c r="EE193" s="151"/>
      <c r="EF193" s="151"/>
      <c r="EG193" s="151"/>
      <c r="EH193" s="151"/>
      <c r="EI193" s="151"/>
      <c r="EJ193" s="151"/>
      <c r="EK193" s="151"/>
      <c r="EL193" s="151"/>
      <c r="EM193" s="151"/>
      <c r="EN193" s="151"/>
      <c r="EO193" s="151"/>
      <c r="EP193" s="151"/>
      <c r="EQ193" s="151"/>
      <c r="ER193" s="151"/>
      <c r="ES193" s="151"/>
      <c r="ET193" s="151"/>
      <c r="EU193" s="151"/>
      <c r="EV193" s="151"/>
      <c r="EW193" s="151"/>
      <c r="EX193" s="151"/>
      <c r="EY193" s="151"/>
      <c r="EZ193" s="151"/>
      <c r="FA193" s="151"/>
      <c r="FB193" s="151"/>
      <c r="FC193" s="151"/>
      <c r="FD193" s="151"/>
      <c r="FE193" s="151"/>
      <c r="FF193" s="151"/>
      <c r="FG193" s="151"/>
      <c r="FH193" s="151"/>
      <c r="FI193" s="151"/>
      <c r="FJ193" s="151"/>
      <c r="FK193" s="151"/>
      <c r="FL193" s="151"/>
      <c r="FM193" s="151"/>
      <c r="FN193" s="151"/>
      <c r="FO193" s="151"/>
      <c r="FP193" s="151"/>
      <c r="FQ193" s="151"/>
      <c r="FR193" s="151"/>
      <c r="FS193" s="151"/>
      <c r="FT193" s="151"/>
      <c r="FU193" s="151"/>
      <c r="FV193" s="151"/>
      <c r="FW193" s="151"/>
      <c r="FX193" s="151"/>
      <c r="FY193" s="151"/>
      <c r="FZ193" s="151"/>
      <c r="GA193" s="151"/>
      <c r="GB193" s="151"/>
      <c r="GC193" s="151"/>
      <c r="GD193" s="151"/>
      <c r="GE193" s="151"/>
      <c r="GF193" s="151"/>
      <c r="GG193" s="151"/>
      <c r="GH193" s="151"/>
      <c r="GI193" s="151"/>
      <c r="GJ193" s="151"/>
      <c r="GK193" s="151"/>
      <c r="GL193" s="151"/>
      <c r="GM193" s="151"/>
      <c r="GN193" s="151"/>
      <c r="GO193" s="151"/>
      <c r="GP193" s="151"/>
      <c r="GQ193" s="151"/>
      <c r="GR193" s="151"/>
      <c r="GS193" s="151"/>
      <c r="GT193" s="151"/>
      <c r="GU193" s="151"/>
      <c r="GV193" s="151"/>
      <c r="GW193" s="151"/>
      <c r="GX193" s="151"/>
      <c r="GY193" s="151"/>
      <c r="GZ193" s="151"/>
      <c r="HA193" s="151"/>
      <c r="HB193" s="151"/>
      <c r="HC193" s="151"/>
      <c r="HD193" s="151"/>
      <c r="HE193" s="151"/>
      <c r="HF193" s="151"/>
      <c r="HG193" s="151"/>
      <c r="HH193" s="151"/>
      <c r="HI193" s="151"/>
      <c r="HJ193" s="151"/>
      <c r="HK193" s="151"/>
      <c r="HL193" s="151"/>
      <c r="HM193" s="151"/>
      <c r="HN193" s="151"/>
      <c r="HO193" s="151"/>
      <c r="HP193" s="151"/>
      <c r="HQ193" s="151"/>
      <c r="HR193" s="151"/>
      <c r="HS193" s="151"/>
      <c r="HT193" s="151"/>
      <c r="HU193" s="151"/>
      <c r="HV193" s="151"/>
      <c r="HW193" s="151"/>
      <c r="HX193" s="151"/>
      <c r="HY193" s="151"/>
      <c r="HZ193" s="151"/>
      <c r="IA193" s="151"/>
      <c r="IB193" s="151"/>
      <c r="IC193" s="151"/>
      <c r="ID193" s="151"/>
      <c r="IE193" s="151"/>
      <c r="IF193" s="151"/>
      <c r="IG193" s="151"/>
      <c r="IH193" s="151"/>
      <c r="II193" s="151"/>
      <c r="IJ193" s="151"/>
      <c r="IK193" s="151"/>
      <c r="IL193" s="151"/>
      <c r="IM193" s="151"/>
      <c r="IN193" s="151"/>
      <c r="IO193" s="151"/>
      <c r="IP193" s="151"/>
      <c r="IQ193" s="151"/>
      <c r="IR193" s="151"/>
      <c r="IS193" s="151"/>
      <c r="IT193" s="151"/>
      <c r="IU193" s="151"/>
      <c r="IV193" s="151"/>
      <c r="IW193" s="151"/>
      <c r="IX193" s="151"/>
      <c r="IY193" s="151"/>
      <c r="IZ193" s="151"/>
      <c r="JA193" s="151"/>
      <c r="JB193" s="151"/>
      <c r="JC193" s="151"/>
      <c r="JD193" s="151"/>
      <c r="JE193" s="151"/>
      <c r="JF193" s="151"/>
      <c r="JG193" s="151"/>
      <c r="JH193" s="151"/>
      <c r="JI193" s="151"/>
      <c r="JJ193" s="151"/>
    </row>
    <row r="194" spans="1:270" ht="15" customHeight="1" x14ac:dyDescent="0.25">
      <c r="A194" s="451" t="s">
        <v>158</v>
      </c>
      <c r="B194" s="452"/>
      <c r="C194" s="453"/>
      <c r="D194" s="179" t="s">
        <v>19</v>
      </c>
      <c r="E194" s="398"/>
      <c r="F194" s="11"/>
      <c r="G194" s="252"/>
      <c r="H194" s="252"/>
      <c r="I194" s="12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  <c r="BI194" s="151"/>
      <c r="BJ194" s="151"/>
      <c r="BK194" s="151"/>
      <c r="BL194" s="151"/>
      <c r="BM194" s="151"/>
      <c r="BN194" s="151"/>
      <c r="BO194" s="151"/>
      <c r="BP194" s="151"/>
      <c r="BQ194" s="151"/>
      <c r="BR194" s="151"/>
      <c r="BS194" s="151"/>
      <c r="BT194" s="151"/>
      <c r="BU194" s="151"/>
      <c r="BV194" s="151"/>
      <c r="BW194" s="151"/>
      <c r="BX194" s="151"/>
      <c r="BY194" s="151"/>
      <c r="BZ194" s="151"/>
      <c r="CA194" s="151"/>
      <c r="CB194" s="151"/>
      <c r="CC194" s="151"/>
      <c r="CD194" s="151"/>
      <c r="CE194" s="151"/>
      <c r="CF194" s="151"/>
      <c r="CG194" s="151"/>
      <c r="CH194" s="151"/>
      <c r="CI194" s="151"/>
      <c r="CJ194" s="151"/>
      <c r="CK194" s="151"/>
      <c r="CL194" s="151"/>
      <c r="CM194" s="151"/>
      <c r="CN194" s="151"/>
      <c r="CO194" s="151"/>
      <c r="CP194" s="151"/>
      <c r="CQ194" s="151"/>
      <c r="CR194" s="151"/>
      <c r="CS194" s="151"/>
      <c r="CT194" s="151"/>
      <c r="CU194" s="151"/>
      <c r="CV194" s="151"/>
      <c r="CW194" s="151"/>
      <c r="CX194" s="151"/>
      <c r="CY194" s="151"/>
      <c r="CZ194" s="151"/>
      <c r="DA194" s="151"/>
      <c r="DB194" s="151"/>
      <c r="DC194" s="151"/>
      <c r="DD194" s="151"/>
      <c r="DE194" s="151"/>
      <c r="DF194" s="151"/>
      <c r="DG194" s="151"/>
      <c r="DH194" s="151"/>
      <c r="DI194" s="151"/>
      <c r="DJ194" s="151"/>
      <c r="DK194" s="151"/>
      <c r="DL194" s="151"/>
      <c r="DM194" s="151"/>
      <c r="DN194" s="151"/>
      <c r="DO194" s="151"/>
      <c r="DP194" s="151"/>
      <c r="DQ194" s="151"/>
      <c r="DR194" s="151"/>
      <c r="DS194" s="151"/>
      <c r="DT194" s="151"/>
      <c r="DU194" s="151"/>
      <c r="DV194" s="151"/>
      <c r="DW194" s="151"/>
      <c r="DX194" s="151"/>
      <c r="DY194" s="151"/>
      <c r="DZ194" s="151"/>
      <c r="EA194" s="151"/>
      <c r="EB194" s="151"/>
      <c r="EC194" s="151"/>
      <c r="ED194" s="151"/>
      <c r="EE194" s="151"/>
      <c r="EF194" s="151"/>
      <c r="EG194" s="151"/>
      <c r="EH194" s="151"/>
      <c r="EI194" s="151"/>
      <c r="EJ194" s="151"/>
      <c r="EK194" s="151"/>
      <c r="EL194" s="151"/>
      <c r="EM194" s="151"/>
      <c r="EN194" s="151"/>
      <c r="EO194" s="151"/>
      <c r="EP194" s="151"/>
      <c r="EQ194" s="151"/>
      <c r="ER194" s="151"/>
      <c r="ES194" s="151"/>
      <c r="ET194" s="151"/>
      <c r="EU194" s="151"/>
      <c r="EV194" s="151"/>
      <c r="EW194" s="151"/>
      <c r="EX194" s="151"/>
      <c r="EY194" s="151"/>
      <c r="EZ194" s="151"/>
      <c r="FA194" s="151"/>
      <c r="FB194" s="151"/>
      <c r="FC194" s="151"/>
      <c r="FD194" s="151"/>
      <c r="FE194" s="151"/>
      <c r="FF194" s="151"/>
      <c r="FG194" s="151"/>
      <c r="FH194" s="151"/>
      <c r="FI194" s="151"/>
      <c r="FJ194" s="151"/>
      <c r="FK194" s="151"/>
      <c r="FL194" s="151"/>
      <c r="FM194" s="151"/>
      <c r="FN194" s="151"/>
      <c r="FO194" s="151"/>
      <c r="FP194" s="151"/>
      <c r="FQ194" s="151"/>
      <c r="FR194" s="151"/>
      <c r="FS194" s="151"/>
      <c r="FT194" s="151"/>
      <c r="FU194" s="151"/>
      <c r="FV194" s="151"/>
      <c r="FW194" s="151"/>
      <c r="FX194" s="151"/>
      <c r="FY194" s="151"/>
      <c r="FZ194" s="151"/>
      <c r="GA194" s="151"/>
      <c r="GB194" s="151"/>
      <c r="GC194" s="151"/>
      <c r="GD194" s="151"/>
      <c r="GE194" s="151"/>
      <c r="GF194" s="151"/>
      <c r="GG194" s="151"/>
      <c r="GH194" s="151"/>
      <c r="GI194" s="151"/>
      <c r="GJ194" s="151"/>
      <c r="GK194" s="151"/>
      <c r="GL194" s="151"/>
      <c r="GM194" s="151"/>
      <c r="GN194" s="151"/>
      <c r="GO194" s="151"/>
      <c r="GP194" s="151"/>
      <c r="GQ194" s="151"/>
      <c r="GR194" s="151"/>
      <c r="GS194" s="151"/>
      <c r="GT194" s="151"/>
      <c r="GU194" s="151"/>
      <c r="GV194" s="151"/>
      <c r="GW194" s="151"/>
      <c r="GX194" s="151"/>
      <c r="GY194" s="151"/>
      <c r="GZ194" s="151"/>
      <c r="HA194" s="151"/>
      <c r="HB194" s="151"/>
      <c r="HC194" s="151"/>
      <c r="HD194" s="151"/>
      <c r="HE194" s="151"/>
      <c r="HF194" s="151"/>
      <c r="HG194" s="151"/>
      <c r="HH194" s="151"/>
      <c r="HI194" s="151"/>
      <c r="HJ194" s="151"/>
      <c r="HK194" s="151"/>
      <c r="HL194" s="151"/>
      <c r="HM194" s="151"/>
      <c r="HN194" s="151"/>
      <c r="HO194" s="151"/>
      <c r="HP194" s="151"/>
      <c r="HQ194" s="151"/>
      <c r="HR194" s="151"/>
      <c r="HS194" s="151"/>
      <c r="HT194" s="151"/>
      <c r="HU194" s="151"/>
      <c r="HV194" s="151"/>
      <c r="HW194" s="151"/>
      <c r="HX194" s="151"/>
      <c r="HY194" s="151"/>
      <c r="HZ194" s="151"/>
      <c r="IA194" s="151"/>
      <c r="IB194" s="151"/>
      <c r="IC194" s="151"/>
      <c r="ID194" s="151"/>
      <c r="IE194" s="151"/>
      <c r="IF194" s="151"/>
      <c r="IG194" s="151"/>
      <c r="IH194" s="151"/>
      <c r="II194" s="151"/>
      <c r="IJ194" s="151"/>
      <c r="IK194" s="151"/>
      <c r="IL194" s="151"/>
      <c r="IM194" s="151"/>
      <c r="IN194" s="151"/>
      <c r="IO194" s="151"/>
      <c r="IP194" s="151"/>
      <c r="IQ194" s="151"/>
      <c r="IR194" s="151"/>
      <c r="IS194" s="151"/>
      <c r="IT194" s="151"/>
      <c r="IU194" s="151"/>
      <c r="IV194" s="151"/>
      <c r="IW194" s="151"/>
      <c r="IX194" s="151"/>
      <c r="IY194" s="151"/>
      <c r="IZ194" s="151"/>
      <c r="JA194" s="151"/>
      <c r="JB194" s="151"/>
      <c r="JC194" s="151"/>
      <c r="JD194" s="151"/>
      <c r="JE194" s="151"/>
      <c r="JF194" s="151"/>
      <c r="JG194" s="151"/>
      <c r="JH194" s="151"/>
      <c r="JI194" s="151"/>
      <c r="JJ194" s="151"/>
    </row>
    <row r="195" spans="1:270" s="74" customFormat="1" ht="16.5" customHeight="1" x14ac:dyDescent="0.25">
      <c r="A195" s="480">
        <v>4</v>
      </c>
      <c r="B195" s="481"/>
      <c r="C195" s="482"/>
      <c r="D195" s="102" t="s">
        <v>25</v>
      </c>
      <c r="E195" s="401">
        <f>E196</f>
        <v>0</v>
      </c>
      <c r="F195" s="72"/>
      <c r="G195" s="253"/>
      <c r="H195" s="253"/>
      <c r="I195" s="73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  <c r="BI195" s="151"/>
      <c r="BJ195" s="151"/>
      <c r="BK195" s="151"/>
      <c r="BL195" s="151"/>
      <c r="BM195" s="151"/>
      <c r="BN195" s="151"/>
      <c r="BO195" s="151"/>
      <c r="BP195" s="151"/>
      <c r="BQ195" s="151"/>
      <c r="BR195" s="151"/>
      <c r="BS195" s="151"/>
      <c r="BT195" s="151"/>
      <c r="BU195" s="151"/>
      <c r="BV195" s="151"/>
      <c r="BW195" s="151"/>
      <c r="BX195" s="151"/>
      <c r="BY195" s="151"/>
      <c r="BZ195" s="151"/>
      <c r="CA195" s="151"/>
      <c r="CB195" s="151"/>
      <c r="CC195" s="151"/>
      <c r="CD195" s="151"/>
      <c r="CE195" s="151"/>
      <c r="CF195" s="151"/>
      <c r="CG195" s="151"/>
      <c r="CH195" s="151"/>
      <c r="CI195" s="151"/>
      <c r="CJ195" s="151"/>
      <c r="CK195" s="151"/>
      <c r="CL195" s="151"/>
      <c r="CM195" s="151"/>
      <c r="CN195" s="151"/>
      <c r="CO195" s="151"/>
      <c r="CP195" s="151"/>
      <c r="CQ195" s="151"/>
      <c r="CR195" s="151"/>
      <c r="CS195" s="151"/>
      <c r="CT195" s="151"/>
      <c r="CU195" s="151"/>
      <c r="CV195" s="151"/>
      <c r="CW195" s="151"/>
      <c r="CX195" s="151"/>
      <c r="CY195" s="151"/>
      <c r="CZ195" s="151"/>
      <c r="DA195" s="151"/>
      <c r="DB195" s="151"/>
      <c r="DC195" s="151"/>
      <c r="DD195" s="151"/>
      <c r="DE195" s="151"/>
      <c r="DF195" s="151"/>
      <c r="DG195" s="151"/>
      <c r="DH195" s="151"/>
      <c r="DI195" s="151"/>
      <c r="DJ195" s="151"/>
      <c r="DK195" s="151"/>
      <c r="DL195" s="151"/>
      <c r="DM195" s="151"/>
      <c r="DN195" s="151"/>
      <c r="DO195" s="151"/>
      <c r="DP195" s="151"/>
      <c r="DQ195" s="151"/>
      <c r="DR195" s="151"/>
      <c r="DS195" s="151"/>
      <c r="DT195" s="151"/>
      <c r="DU195" s="151"/>
      <c r="DV195" s="151"/>
      <c r="DW195" s="151"/>
      <c r="DX195" s="151"/>
      <c r="DY195" s="151"/>
      <c r="DZ195" s="151"/>
      <c r="EA195" s="151"/>
      <c r="EB195" s="151"/>
      <c r="EC195" s="151"/>
      <c r="ED195" s="151"/>
      <c r="EE195" s="151"/>
      <c r="EF195" s="151"/>
      <c r="EG195" s="151"/>
      <c r="EH195" s="151"/>
      <c r="EI195" s="151"/>
      <c r="EJ195" s="151"/>
      <c r="EK195" s="151"/>
      <c r="EL195" s="151"/>
      <c r="EM195" s="151"/>
      <c r="EN195" s="151"/>
      <c r="EO195" s="151"/>
      <c r="EP195" s="151"/>
      <c r="EQ195" s="151"/>
      <c r="ER195" s="151"/>
      <c r="ES195" s="151"/>
      <c r="ET195" s="151"/>
      <c r="EU195" s="151"/>
      <c r="EV195" s="151"/>
      <c r="EW195" s="151"/>
      <c r="EX195" s="151"/>
      <c r="EY195" s="151"/>
      <c r="EZ195" s="151"/>
      <c r="FA195" s="151"/>
      <c r="FB195" s="151"/>
      <c r="FC195" s="151"/>
      <c r="FD195" s="151"/>
      <c r="FE195" s="151"/>
      <c r="FF195" s="151"/>
      <c r="FG195" s="151"/>
      <c r="FH195" s="151"/>
      <c r="FI195" s="151"/>
      <c r="FJ195" s="151"/>
      <c r="FK195" s="151"/>
      <c r="FL195" s="151"/>
      <c r="FM195" s="151"/>
      <c r="FN195" s="151"/>
      <c r="FO195" s="151"/>
      <c r="FP195" s="151"/>
      <c r="FQ195" s="151"/>
      <c r="FR195" s="151"/>
      <c r="FS195" s="151"/>
      <c r="FT195" s="151"/>
      <c r="FU195" s="151"/>
      <c r="FV195" s="151"/>
      <c r="FW195" s="151"/>
      <c r="FX195" s="151"/>
      <c r="FY195" s="151"/>
      <c r="FZ195" s="151"/>
      <c r="GA195" s="151"/>
      <c r="GB195" s="151"/>
      <c r="GC195" s="151"/>
      <c r="GD195" s="151"/>
      <c r="GE195" s="151"/>
      <c r="GF195" s="151"/>
      <c r="GG195" s="151"/>
      <c r="GH195" s="151"/>
      <c r="GI195" s="151"/>
      <c r="GJ195" s="151"/>
      <c r="GK195" s="151"/>
      <c r="GL195" s="151"/>
      <c r="GM195" s="151"/>
      <c r="GN195" s="151"/>
      <c r="GO195" s="151"/>
      <c r="GP195" s="151"/>
      <c r="GQ195" s="151"/>
      <c r="GR195" s="151"/>
      <c r="GS195" s="151"/>
      <c r="GT195" s="151"/>
      <c r="GU195" s="151"/>
      <c r="GV195" s="151"/>
      <c r="GW195" s="151"/>
      <c r="GX195" s="151"/>
      <c r="GY195" s="151"/>
      <c r="GZ195" s="151"/>
      <c r="HA195" s="151"/>
      <c r="HB195" s="151"/>
      <c r="HC195" s="151"/>
      <c r="HD195" s="151"/>
      <c r="HE195" s="151"/>
      <c r="HF195" s="151"/>
      <c r="HG195" s="151"/>
      <c r="HH195" s="151"/>
      <c r="HI195" s="151"/>
      <c r="HJ195" s="151"/>
      <c r="HK195" s="151"/>
      <c r="HL195" s="151"/>
      <c r="HM195" s="151"/>
      <c r="HN195" s="151"/>
      <c r="HO195" s="151"/>
      <c r="HP195" s="151"/>
      <c r="HQ195" s="151"/>
      <c r="HR195" s="151"/>
      <c r="HS195" s="151"/>
      <c r="HT195" s="151"/>
      <c r="HU195" s="151"/>
      <c r="HV195" s="151"/>
      <c r="HW195" s="151"/>
      <c r="HX195" s="151"/>
      <c r="HY195" s="151"/>
      <c r="HZ195" s="151"/>
      <c r="IA195" s="151"/>
      <c r="IB195" s="151"/>
      <c r="IC195" s="151"/>
      <c r="ID195" s="151"/>
      <c r="IE195" s="151"/>
      <c r="IF195" s="151"/>
      <c r="IG195" s="151"/>
      <c r="IH195" s="151"/>
      <c r="II195" s="151"/>
      <c r="IJ195" s="151"/>
      <c r="IK195" s="151"/>
      <c r="IL195" s="151"/>
      <c r="IM195" s="151"/>
      <c r="IN195" s="151"/>
      <c r="IO195" s="151"/>
      <c r="IP195" s="151"/>
      <c r="IQ195" s="151"/>
      <c r="IR195" s="151"/>
      <c r="IS195" s="151"/>
      <c r="IT195" s="151"/>
      <c r="IU195" s="151"/>
      <c r="IV195" s="151"/>
      <c r="IW195" s="151"/>
      <c r="IX195" s="151"/>
      <c r="IY195" s="151"/>
      <c r="IZ195" s="151"/>
      <c r="JA195" s="151"/>
      <c r="JB195" s="151"/>
      <c r="JC195" s="151"/>
      <c r="JD195" s="151"/>
      <c r="JE195" s="151"/>
      <c r="JF195" s="151"/>
      <c r="JG195" s="151"/>
      <c r="JH195" s="151"/>
      <c r="JI195" s="151"/>
      <c r="JJ195" s="151"/>
    </row>
    <row r="196" spans="1:270" s="79" customFormat="1" ht="17.25" customHeight="1" x14ac:dyDescent="0.25">
      <c r="A196" s="477">
        <v>42</v>
      </c>
      <c r="B196" s="478"/>
      <c r="C196" s="479"/>
      <c r="D196" s="314" t="s">
        <v>143</v>
      </c>
      <c r="E196" s="281">
        <v>0</v>
      </c>
      <c r="F196" s="168">
        <v>0</v>
      </c>
      <c r="G196" s="254">
        <v>0</v>
      </c>
      <c r="H196" s="258"/>
      <c r="I196" s="148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  <c r="BI196" s="151"/>
      <c r="BJ196" s="151"/>
      <c r="BK196" s="151"/>
      <c r="BL196" s="151"/>
      <c r="BM196" s="151"/>
      <c r="BN196" s="151"/>
      <c r="BO196" s="151"/>
      <c r="BP196" s="151"/>
      <c r="BQ196" s="151"/>
      <c r="BR196" s="151"/>
      <c r="BS196" s="151"/>
      <c r="BT196" s="151"/>
      <c r="BU196" s="151"/>
      <c r="BV196" s="151"/>
      <c r="BW196" s="151"/>
      <c r="BX196" s="151"/>
      <c r="BY196" s="151"/>
      <c r="BZ196" s="151"/>
      <c r="CA196" s="151"/>
      <c r="CB196" s="151"/>
      <c r="CC196" s="151"/>
      <c r="CD196" s="151"/>
      <c r="CE196" s="151"/>
      <c r="CF196" s="151"/>
      <c r="CG196" s="151"/>
      <c r="CH196" s="151"/>
      <c r="CI196" s="151"/>
      <c r="CJ196" s="151"/>
      <c r="CK196" s="151"/>
      <c r="CL196" s="151"/>
      <c r="CM196" s="151"/>
      <c r="CN196" s="151"/>
      <c r="CO196" s="151"/>
      <c r="CP196" s="151"/>
      <c r="CQ196" s="151"/>
      <c r="CR196" s="151"/>
      <c r="CS196" s="151"/>
      <c r="CT196" s="151"/>
      <c r="CU196" s="151"/>
      <c r="CV196" s="151"/>
      <c r="CW196" s="151"/>
      <c r="CX196" s="151"/>
      <c r="CY196" s="151"/>
      <c r="CZ196" s="151"/>
      <c r="DA196" s="151"/>
      <c r="DB196" s="151"/>
      <c r="DC196" s="151"/>
      <c r="DD196" s="151"/>
      <c r="DE196" s="151"/>
      <c r="DF196" s="151"/>
      <c r="DG196" s="151"/>
      <c r="DH196" s="151"/>
      <c r="DI196" s="151"/>
      <c r="DJ196" s="151"/>
      <c r="DK196" s="151"/>
      <c r="DL196" s="151"/>
      <c r="DM196" s="151"/>
      <c r="DN196" s="151"/>
      <c r="DO196" s="151"/>
      <c r="DP196" s="151"/>
      <c r="DQ196" s="151"/>
      <c r="DR196" s="151"/>
      <c r="DS196" s="151"/>
      <c r="DT196" s="151"/>
      <c r="DU196" s="151"/>
      <c r="DV196" s="151"/>
      <c r="DW196" s="151"/>
      <c r="DX196" s="151"/>
      <c r="DY196" s="151"/>
      <c r="DZ196" s="151"/>
      <c r="EA196" s="151"/>
      <c r="EB196" s="151"/>
      <c r="EC196" s="151"/>
      <c r="ED196" s="151"/>
      <c r="EE196" s="151"/>
      <c r="EF196" s="151"/>
      <c r="EG196" s="151"/>
      <c r="EH196" s="151"/>
      <c r="EI196" s="151"/>
      <c r="EJ196" s="151"/>
      <c r="EK196" s="151"/>
      <c r="EL196" s="151"/>
      <c r="EM196" s="151"/>
      <c r="EN196" s="151"/>
      <c r="EO196" s="151"/>
      <c r="EP196" s="151"/>
      <c r="EQ196" s="151"/>
      <c r="ER196" s="151"/>
      <c r="ES196" s="151"/>
      <c r="ET196" s="151"/>
      <c r="EU196" s="151"/>
      <c r="EV196" s="151"/>
      <c r="EW196" s="151"/>
      <c r="EX196" s="151"/>
      <c r="EY196" s="151"/>
      <c r="EZ196" s="151"/>
      <c r="FA196" s="151"/>
      <c r="FB196" s="151"/>
      <c r="FC196" s="151"/>
      <c r="FD196" s="151"/>
      <c r="FE196" s="151"/>
      <c r="FF196" s="151"/>
      <c r="FG196" s="151"/>
      <c r="FH196" s="151"/>
      <c r="FI196" s="151"/>
      <c r="FJ196" s="151"/>
      <c r="FK196" s="151"/>
      <c r="FL196" s="151"/>
      <c r="FM196" s="151"/>
      <c r="FN196" s="151"/>
      <c r="FO196" s="151"/>
      <c r="FP196" s="151"/>
      <c r="FQ196" s="151"/>
      <c r="FR196" s="151"/>
      <c r="FS196" s="151"/>
      <c r="FT196" s="151"/>
      <c r="FU196" s="151"/>
      <c r="FV196" s="151"/>
      <c r="FW196" s="151"/>
      <c r="FX196" s="151"/>
      <c r="FY196" s="151"/>
      <c r="FZ196" s="151"/>
      <c r="GA196" s="151"/>
      <c r="GB196" s="151"/>
      <c r="GC196" s="151"/>
      <c r="GD196" s="151"/>
      <c r="GE196" s="151"/>
      <c r="GF196" s="151"/>
      <c r="GG196" s="151"/>
      <c r="GH196" s="151"/>
      <c r="GI196" s="151"/>
      <c r="GJ196" s="151"/>
      <c r="GK196" s="151"/>
      <c r="GL196" s="151"/>
      <c r="GM196" s="151"/>
      <c r="GN196" s="151"/>
      <c r="GO196" s="151"/>
      <c r="GP196" s="151"/>
      <c r="GQ196" s="151"/>
      <c r="GR196" s="151"/>
      <c r="GS196" s="151"/>
      <c r="GT196" s="151"/>
      <c r="GU196" s="151"/>
      <c r="GV196" s="151"/>
      <c r="GW196" s="151"/>
      <c r="GX196" s="151"/>
      <c r="GY196" s="151"/>
      <c r="GZ196" s="151"/>
      <c r="HA196" s="151"/>
      <c r="HB196" s="151"/>
      <c r="HC196" s="151"/>
      <c r="HD196" s="151"/>
      <c r="HE196" s="151"/>
      <c r="HF196" s="151"/>
      <c r="HG196" s="151"/>
      <c r="HH196" s="151"/>
      <c r="HI196" s="151"/>
      <c r="HJ196" s="151"/>
      <c r="HK196" s="151"/>
      <c r="HL196" s="151"/>
      <c r="HM196" s="151"/>
      <c r="HN196" s="151"/>
      <c r="HO196" s="151"/>
      <c r="HP196" s="151"/>
      <c r="HQ196" s="151"/>
      <c r="HR196" s="151"/>
      <c r="HS196" s="151"/>
      <c r="HT196" s="151"/>
      <c r="HU196" s="151"/>
      <c r="HV196" s="151"/>
      <c r="HW196" s="151"/>
      <c r="HX196" s="151"/>
      <c r="HY196" s="151"/>
      <c r="HZ196" s="151"/>
      <c r="IA196" s="151"/>
      <c r="IB196" s="151"/>
      <c r="IC196" s="151"/>
      <c r="ID196" s="151"/>
      <c r="IE196" s="151"/>
      <c r="IF196" s="151"/>
      <c r="IG196" s="151"/>
      <c r="IH196" s="151"/>
      <c r="II196" s="151"/>
      <c r="IJ196" s="151"/>
      <c r="IK196" s="151"/>
      <c r="IL196" s="151"/>
      <c r="IM196" s="151"/>
      <c r="IN196" s="151"/>
      <c r="IO196" s="151"/>
      <c r="IP196" s="151"/>
      <c r="IQ196" s="151"/>
      <c r="IR196" s="151"/>
      <c r="IS196" s="151"/>
      <c r="IT196" s="151"/>
      <c r="IU196" s="151"/>
      <c r="IV196" s="151"/>
      <c r="IW196" s="151"/>
      <c r="IX196" s="151"/>
      <c r="IY196" s="151"/>
      <c r="IZ196" s="151"/>
      <c r="JA196" s="151"/>
      <c r="JB196" s="151"/>
      <c r="JC196" s="151"/>
      <c r="JD196" s="151"/>
      <c r="JE196" s="151"/>
      <c r="JF196" s="151"/>
      <c r="JG196" s="151"/>
      <c r="JH196" s="151"/>
      <c r="JI196" s="151"/>
      <c r="JJ196" s="151"/>
    </row>
    <row r="197" spans="1:270" s="94" customFormat="1" ht="28.5" customHeight="1" x14ac:dyDescent="0.25">
      <c r="A197" s="483" t="s">
        <v>221</v>
      </c>
      <c r="B197" s="484"/>
      <c r="C197" s="485"/>
      <c r="D197" s="329" t="s">
        <v>209</v>
      </c>
      <c r="E197" s="405">
        <f t="shared" ref="E197:F197" si="7">E199+E203</f>
        <v>4375</v>
      </c>
      <c r="F197" s="251">
        <f t="shared" si="7"/>
        <v>30000</v>
      </c>
      <c r="G197" s="251">
        <f>G199+G203</f>
        <v>93394.36</v>
      </c>
      <c r="H197" s="251">
        <f>G197/E197*100</f>
        <v>2134.7282285714286</v>
      </c>
      <c r="I197" s="83">
        <f>G197/F197*100</f>
        <v>311.31453333333332</v>
      </c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  <c r="BI197" s="151"/>
      <c r="BJ197" s="151"/>
      <c r="BK197" s="151"/>
      <c r="BL197" s="151"/>
      <c r="BM197" s="151"/>
      <c r="BN197" s="151"/>
      <c r="BO197" s="151"/>
      <c r="BP197" s="151"/>
      <c r="BQ197" s="151"/>
      <c r="BR197" s="151"/>
      <c r="BS197" s="151"/>
      <c r="BT197" s="151"/>
      <c r="BU197" s="151"/>
      <c r="BV197" s="151"/>
      <c r="BW197" s="151"/>
      <c r="BX197" s="151"/>
      <c r="BY197" s="151"/>
      <c r="BZ197" s="151"/>
      <c r="CA197" s="151"/>
      <c r="CB197" s="151"/>
      <c r="CC197" s="151"/>
      <c r="CD197" s="151"/>
      <c r="CE197" s="151"/>
      <c r="CF197" s="151"/>
      <c r="CG197" s="151"/>
      <c r="CH197" s="151"/>
      <c r="CI197" s="151"/>
      <c r="CJ197" s="151"/>
      <c r="CK197" s="151"/>
      <c r="CL197" s="151"/>
      <c r="CM197" s="151"/>
      <c r="CN197" s="151"/>
      <c r="CO197" s="151"/>
      <c r="CP197" s="151"/>
      <c r="CQ197" s="151"/>
      <c r="CR197" s="151"/>
      <c r="CS197" s="151"/>
      <c r="CT197" s="151"/>
      <c r="CU197" s="151"/>
      <c r="CV197" s="151"/>
      <c r="CW197" s="151"/>
      <c r="CX197" s="151"/>
      <c r="CY197" s="151"/>
      <c r="CZ197" s="151"/>
      <c r="DA197" s="151"/>
      <c r="DB197" s="151"/>
      <c r="DC197" s="151"/>
      <c r="DD197" s="151"/>
      <c r="DE197" s="151"/>
      <c r="DF197" s="151"/>
      <c r="DG197" s="151"/>
      <c r="DH197" s="151"/>
      <c r="DI197" s="151"/>
      <c r="DJ197" s="151"/>
      <c r="DK197" s="151"/>
      <c r="DL197" s="151"/>
      <c r="DM197" s="151"/>
      <c r="DN197" s="151"/>
      <c r="DO197" s="151"/>
      <c r="DP197" s="151"/>
      <c r="DQ197" s="151"/>
      <c r="DR197" s="151"/>
      <c r="DS197" s="151"/>
      <c r="DT197" s="151"/>
      <c r="DU197" s="151"/>
      <c r="DV197" s="151"/>
      <c r="DW197" s="151"/>
      <c r="DX197" s="151"/>
      <c r="DY197" s="151"/>
      <c r="DZ197" s="151"/>
      <c r="EA197" s="151"/>
      <c r="EB197" s="151"/>
      <c r="EC197" s="151"/>
      <c r="ED197" s="151"/>
      <c r="EE197" s="151"/>
      <c r="EF197" s="151"/>
      <c r="EG197" s="151"/>
      <c r="EH197" s="151"/>
      <c r="EI197" s="151"/>
      <c r="EJ197" s="151"/>
      <c r="EK197" s="151"/>
      <c r="EL197" s="151"/>
      <c r="EM197" s="151"/>
      <c r="EN197" s="151"/>
      <c r="EO197" s="151"/>
      <c r="EP197" s="151"/>
      <c r="EQ197" s="151"/>
      <c r="ER197" s="151"/>
      <c r="ES197" s="151"/>
      <c r="ET197" s="151"/>
      <c r="EU197" s="151"/>
      <c r="EV197" s="151"/>
      <c r="EW197" s="151"/>
      <c r="EX197" s="151"/>
      <c r="EY197" s="151"/>
      <c r="EZ197" s="151"/>
      <c r="FA197" s="151"/>
      <c r="FB197" s="151"/>
      <c r="FC197" s="151"/>
      <c r="FD197" s="151"/>
      <c r="FE197" s="151"/>
      <c r="FF197" s="151"/>
      <c r="FG197" s="151"/>
      <c r="FH197" s="151"/>
      <c r="FI197" s="151"/>
      <c r="FJ197" s="151"/>
      <c r="FK197" s="151"/>
      <c r="FL197" s="151"/>
      <c r="FM197" s="151"/>
      <c r="FN197" s="151"/>
      <c r="FO197" s="151"/>
      <c r="FP197" s="151"/>
      <c r="FQ197" s="151"/>
      <c r="FR197" s="151"/>
      <c r="FS197" s="151"/>
      <c r="FT197" s="151"/>
      <c r="FU197" s="151"/>
      <c r="FV197" s="151"/>
      <c r="FW197" s="151"/>
      <c r="FX197" s="151"/>
      <c r="FY197" s="151"/>
      <c r="FZ197" s="151"/>
      <c r="GA197" s="151"/>
      <c r="GB197" s="151"/>
      <c r="GC197" s="151"/>
      <c r="GD197" s="151"/>
      <c r="GE197" s="151"/>
      <c r="GF197" s="151"/>
      <c r="GG197" s="151"/>
      <c r="GH197" s="151"/>
      <c r="GI197" s="151"/>
      <c r="GJ197" s="151"/>
      <c r="GK197" s="151"/>
      <c r="GL197" s="151"/>
      <c r="GM197" s="151"/>
      <c r="GN197" s="151"/>
      <c r="GO197" s="151"/>
      <c r="GP197" s="151"/>
      <c r="GQ197" s="151"/>
      <c r="GR197" s="151"/>
      <c r="GS197" s="151"/>
      <c r="GT197" s="151"/>
      <c r="GU197" s="151"/>
      <c r="GV197" s="151"/>
      <c r="GW197" s="151"/>
      <c r="GX197" s="151"/>
      <c r="GY197" s="151"/>
      <c r="GZ197" s="151"/>
      <c r="HA197" s="151"/>
      <c r="HB197" s="151"/>
      <c r="HC197" s="151"/>
      <c r="HD197" s="151"/>
      <c r="HE197" s="151"/>
      <c r="HF197" s="151"/>
      <c r="HG197" s="151"/>
      <c r="HH197" s="151"/>
      <c r="HI197" s="151"/>
      <c r="HJ197" s="151"/>
      <c r="HK197" s="151"/>
      <c r="HL197" s="151"/>
      <c r="HM197" s="151"/>
      <c r="HN197" s="151"/>
      <c r="HO197" s="151"/>
      <c r="HP197" s="151"/>
      <c r="HQ197" s="151"/>
      <c r="HR197" s="151"/>
      <c r="HS197" s="151"/>
      <c r="HT197" s="151"/>
      <c r="HU197" s="151"/>
      <c r="HV197" s="151"/>
      <c r="HW197" s="151"/>
      <c r="HX197" s="151"/>
      <c r="HY197" s="151"/>
      <c r="HZ197" s="151"/>
      <c r="IA197" s="151"/>
      <c r="IB197" s="151"/>
      <c r="IC197" s="151"/>
      <c r="ID197" s="151"/>
      <c r="IE197" s="151"/>
      <c r="IF197" s="151"/>
      <c r="IG197" s="151"/>
      <c r="IH197" s="151"/>
      <c r="II197" s="151"/>
      <c r="IJ197" s="151"/>
      <c r="IK197" s="151"/>
      <c r="IL197" s="151"/>
      <c r="IM197" s="151"/>
      <c r="IN197" s="151"/>
      <c r="IO197" s="151"/>
      <c r="IP197" s="151"/>
      <c r="IQ197" s="151"/>
      <c r="IR197" s="151"/>
      <c r="IS197" s="151"/>
      <c r="IT197" s="151"/>
      <c r="IU197" s="151"/>
      <c r="IV197" s="151"/>
      <c r="IW197" s="151"/>
      <c r="IX197" s="151"/>
      <c r="IY197" s="151"/>
      <c r="IZ197" s="151"/>
      <c r="JA197" s="151"/>
      <c r="JB197" s="151"/>
      <c r="JC197" s="151"/>
      <c r="JD197" s="151"/>
      <c r="JE197" s="151"/>
      <c r="JF197" s="151"/>
      <c r="JG197" s="151"/>
      <c r="JH197" s="151"/>
      <c r="JI197" s="151"/>
      <c r="JJ197" s="151"/>
    </row>
    <row r="198" spans="1:270" s="151" customFormat="1" ht="19.5" customHeight="1" x14ac:dyDescent="0.25">
      <c r="A198" s="451" t="s">
        <v>158</v>
      </c>
      <c r="B198" s="452"/>
      <c r="C198" s="453"/>
      <c r="D198" s="179" t="s">
        <v>19</v>
      </c>
      <c r="E198" s="408"/>
      <c r="F198" s="11"/>
      <c r="G198" s="252"/>
      <c r="H198" s="252"/>
      <c r="I198" s="12"/>
    </row>
    <row r="199" spans="1:270" s="151" customFormat="1" ht="19.5" customHeight="1" x14ac:dyDescent="0.25">
      <c r="A199" s="480">
        <v>4</v>
      </c>
      <c r="B199" s="481"/>
      <c r="C199" s="482"/>
      <c r="D199" s="250" t="s">
        <v>25</v>
      </c>
      <c r="E199" s="406">
        <f t="shared" ref="E199:F199" si="8">E200</f>
        <v>4375</v>
      </c>
      <c r="F199" s="253">
        <f t="shared" si="8"/>
        <v>30000</v>
      </c>
      <c r="G199" s="253">
        <f>G200</f>
        <v>5062.5</v>
      </c>
      <c r="H199" s="253">
        <f>G199/E199*100</f>
        <v>115.71428571428572</v>
      </c>
      <c r="I199" s="72">
        <f>G199/F199*100</f>
        <v>16.875</v>
      </c>
    </row>
    <row r="200" spans="1:270" s="151" customFormat="1" ht="19.5" customHeight="1" x14ac:dyDescent="0.25">
      <c r="A200" s="477">
        <v>42</v>
      </c>
      <c r="B200" s="478"/>
      <c r="C200" s="479"/>
      <c r="D200" s="314" t="s">
        <v>143</v>
      </c>
      <c r="E200" s="258">
        <f t="shared" ref="E200:F200" si="9">E201</f>
        <v>4375</v>
      </c>
      <c r="F200" s="254">
        <f t="shared" si="9"/>
        <v>30000</v>
      </c>
      <c r="G200" s="254">
        <f>G201</f>
        <v>5062.5</v>
      </c>
      <c r="H200" s="254">
        <f>G200/E200*100</f>
        <v>115.71428571428572</v>
      </c>
      <c r="I200" s="169">
        <f>G200/F200*100</f>
        <v>16.875</v>
      </c>
    </row>
    <row r="201" spans="1:270" s="151" customFormat="1" ht="19.5" customHeight="1" x14ac:dyDescent="0.25">
      <c r="A201" s="234"/>
      <c r="B201" s="235">
        <v>4212</v>
      </c>
      <c r="C201" s="236"/>
      <c r="D201" s="236" t="s">
        <v>222</v>
      </c>
      <c r="E201" s="398">
        <v>4375</v>
      </c>
      <c r="F201" s="418">
        <v>30000</v>
      </c>
      <c r="G201" s="252">
        <v>5062.5</v>
      </c>
      <c r="H201" s="252"/>
      <c r="I201" s="12"/>
    </row>
    <row r="202" spans="1:270" s="151" customFormat="1" ht="19.5" customHeight="1" x14ac:dyDescent="0.25">
      <c r="A202" s="234"/>
      <c r="B202" s="235"/>
      <c r="C202" s="236"/>
      <c r="D202" s="236"/>
      <c r="E202" s="408"/>
      <c r="F202" s="11"/>
      <c r="G202" s="252"/>
      <c r="H202" s="252"/>
      <c r="I202" s="12"/>
    </row>
    <row r="203" spans="1:270" s="74" customFormat="1" x14ac:dyDescent="0.25">
      <c r="A203" s="97"/>
      <c r="B203" s="101">
        <v>4</v>
      </c>
      <c r="C203" s="99"/>
      <c r="D203" s="103" t="s">
        <v>25</v>
      </c>
      <c r="E203" s="409"/>
      <c r="F203" s="72">
        <v>0</v>
      </c>
      <c r="G203" s="253">
        <f>G204</f>
        <v>88331.86</v>
      </c>
      <c r="H203" s="253"/>
      <c r="I203" s="72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/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  <c r="BI203" s="151"/>
      <c r="BJ203" s="151"/>
      <c r="BK203" s="151"/>
      <c r="BL203" s="151"/>
      <c r="BM203" s="151"/>
      <c r="BN203" s="151"/>
      <c r="BO203" s="151"/>
      <c r="BP203" s="151"/>
      <c r="BQ203" s="151"/>
      <c r="BR203" s="151"/>
      <c r="BS203" s="151"/>
      <c r="BT203" s="151"/>
      <c r="BU203" s="151"/>
      <c r="BV203" s="151"/>
      <c r="BW203" s="151"/>
      <c r="BX203" s="151"/>
      <c r="BY203" s="151"/>
      <c r="BZ203" s="151"/>
      <c r="CA203" s="151"/>
      <c r="CB203" s="151"/>
      <c r="CC203" s="151"/>
      <c r="CD203" s="151"/>
      <c r="CE203" s="151"/>
      <c r="CF203" s="151"/>
      <c r="CG203" s="151"/>
      <c r="CH203" s="151"/>
      <c r="CI203" s="151"/>
      <c r="CJ203" s="151"/>
      <c r="CK203" s="151"/>
      <c r="CL203" s="151"/>
      <c r="CM203" s="151"/>
      <c r="CN203" s="151"/>
      <c r="CO203" s="151"/>
      <c r="CP203" s="151"/>
      <c r="CQ203" s="151"/>
      <c r="CR203" s="151"/>
      <c r="CS203" s="151"/>
      <c r="CT203" s="151"/>
      <c r="CU203" s="151"/>
      <c r="CV203" s="151"/>
      <c r="CW203" s="151"/>
      <c r="CX203" s="151"/>
      <c r="CY203" s="151"/>
      <c r="CZ203" s="151"/>
      <c r="DA203" s="151"/>
      <c r="DB203" s="151"/>
      <c r="DC203" s="151"/>
      <c r="DD203" s="151"/>
      <c r="DE203" s="151"/>
      <c r="DF203" s="151"/>
      <c r="DG203" s="151"/>
      <c r="DH203" s="151"/>
      <c r="DI203" s="151"/>
      <c r="DJ203" s="151"/>
      <c r="DK203" s="151"/>
      <c r="DL203" s="151"/>
      <c r="DM203" s="151"/>
      <c r="DN203" s="151"/>
      <c r="DO203" s="151"/>
      <c r="DP203" s="151"/>
      <c r="DQ203" s="151"/>
      <c r="DR203" s="151"/>
      <c r="DS203" s="151"/>
      <c r="DT203" s="151"/>
      <c r="DU203" s="151"/>
      <c r="DV203" s="151"/>
      <c r="DW203" s="151"/>
      <c r="DX203" s="151"/>
      <c r="DY203" s="151"/>
      <c r="DZ203" s="151"/>
      <c r="EA203" s="151"/>
      <c r="EB203" s="151"/>
      <c r="EC203" s="151"/>
      <c r="ED203" s="151"/>
      <c r="EE203" s="151"/>
      <c r="EF203" s="151"/>
      <c r="EG203" s="151"/>
      <c r="EH203" s="151"/>
      <c r="EI203" s="151"/>
      <c r="EJ203" s="151"/>
      <c r="EK203" s="151"/>
      <c r="EL203" s="151"/>
      <c r="EM203" s="151"/>
      <c r="EN203" s="151"/>
      <c r="EO203" s="151"/>
      <c r="EP203" s="151"/>
      <c r="EQ203" s="151"/>
      <c r="ER203" s="151"/>
      <c r="ES203" s="151"/>
      <c r="ET203" s="151"/>
      <c r="EU203" s="151"/>
      <c r="EV203" s="151"/>
      <c r="EW203" s="151"/>
      <c r="EX203" s="151"/>
      <c r="EY203" s="151"/>
      <c r="EZ203" s="151"/>
      <c r="FA203" s="151"/>
      <c r="FB203" s="151"/>
      <c r="FC203" s="151"/>
      <c r="FD203" s="151"/>
      <c r="FE203" s="151"/>
      <c r="FF203" s="151"/>
      <c r="FG203" s="151"/>
      <c r="FH203" s="151"/>
      <c r="FI203" s="151"/>
      <c r="FJ203" s="151"/>
      <c r="FK203" s="151"/>
      <c r="FL203" s="151"/>
      <c r="FM203" s="151"/>
      <c r="FN203" s="151"/>
      <c r="FO203" s="151"/>
      <c r="FP203" s="151"/>
      <c r="FQ203" s="151"/>
      <c r="FR203" s="151"/>
      <c r="FS203" s="151"/>
      <c r="FT203" s="151"/>
      <c r="FU203" s="151"/>
      <c r="FV203" s="151"/>
      <c r="FW203" s="151"/>
      <c r="FX203" s="151"/>
      <c r="FY203" s="151"/>
      <c r="FZ203" s="151"/>
      <c r="GA203" s="151"/>
      <c r="GB203" s="151"/>
      <c r="GC203" s="151"/>
      <c r="GD203" s="151"/>
      <c r="GE203" s="151"/>
      <c r="GF203" s="151"/>
      <c r="GG203" s="151"/>
      <c r="GH203" s="151"/>
      <c r="GI203" s="151"/>
      <c r="GJ203" s="151"/>
      <c r="GK203" s="151"/>
      <c r="GL203" s="151"/>
      <c r="GM203" s="151"/>
      <c r="GN203" s="151"/>
      <c r="GO203" s="151"/>
      <c r="GP203" s="151"/>
      <c r="GQ203" s="151"/>
      <c r="GR203" s="151"/>
      <c r="GS203" s="151"/>
      <c r="GT203" s="151"/>
      <c r="GU203" s="151"/>
      <c r="GV203" s="151"/>
      <c r="GW203" s="151"/>
      <c r="GX203" s="151"/>
      <c r="GY203" s="151"/>
      <c r="GZ203" s="151"/>
      <c r="HA203" s="151"/>
      <c r="HB203" s="151"/>
      <c r="HC203" s="151"/>
      <c r="HD203" s="151"/>
      <c r="HE203" s="151"/>
      <c r="HF203" s="151"/>
      <c r="HG203" s="151"/>
      <c r="HH203" s="151"/>
      <c r="HI203" s="151"/>
      <c r="HJ203" s="151"/>
      <c r="HK203" s="151"/>
      <c r="HL203" s="151"/>
      <c r="HM203" s="151"/>
      <c r="HN203" s="151"/>
      <c r="HO203" s="151"/>
      <c r="HP203" s="151"/>
      <c r="HQ203" s="151"/>
      <c r="HR203" s="151"/>
      <c r="HS203" s="151"/>
      <c r="HT203" s="151"/>
      <c r="HU203" s="151"/>
      <c r="HV203" s="151"/>
      <c r="HW203" s="151"/>
      <c r="HX203" s="151"/>
      <c r="HY203" s="151"/>
      <c r="HZ203" s="151"/>
      <c r="IA203" s="151"/>
      <c r="IB203" s="151"/>
      <c r="IC203" s="151"/>
      <c r="ID203" s="151"/>
      <c r="IE203" s="151"/>
      <c r="IF203" s="151"/>
      <c r="IG203" s="151"/>
      <c r="IH203" s="151"/>
      <c r="II203" s="151"/>
      <c r="IJ203" s="151"/>
      <c r="IK203" s="151"/>
      <c r="IL203" s="151"/>
      <c r="IM203" s="151"/>
      <c r="IN203" s="151"/>
      <c r="IO203" s="151"/>
      <c r="IP203" s="151"/>
      <c r="IQ203" s="151"/>
      <c r="IR203" s="151"/>
      <c r="IS203" s="151"/>
      <c r="IT203" s="151"/>
      <c r="IU203" s="151"/>
      <c r="IV203" s="151"/>
      <c r="IW203" s="151"/>
      <c r="IX203" s="151"/>
      <c r="IY203" s="151"/>
      <c r="IZ203" s="151"/>
      <c r="JA203" s="151"/>
      <c r="JB203" s="151"/>
      <c r="JC203" s="151"/>
      <c r="JD203" s="151"/>
      <c r="JE203" s="151"/>
      <c r="JF203" s="151"/>
      <c r="JG203" s="151"/>
      <c r="JH203" s="151"/>
      <c r="JI203" s="151"/>
      <c r="JJ203" s="151"/>
    </row>
    <row r="204" spans="1:270" s="79" customFormat="1" ht="26.25" x14ac:dyDescent="0.25">
      <c r="A204" s="76"/>
      <c r="B204" s="313">
        <v>45</v>
      </c>
      <c r="C204" s="309"/>
      <c r="D204" s="315" t="s">
        <v>101</v>
      </c>
      <c r="E204" s="410"/>
      <c r="F204" s="168">
        <v>0</v>
      </c>
      <c r="G204" s="254">
        <f>G205</f>
        <v>88331.86</v>
      </c>
      <c r="H204" s="254"/>
      <c r="I204" s="169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/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  <c r="BI204" s="151"/>
      <c r="BJ204" s="151"/>
      <c r="BK204" s="151"/>
      <c r="BL204" s="151"/>
      <c r="BM204" s="151"/>
      <c r="BN204" s="151"/>
      <c r="BO204" s="151"/>
      <c r="BP204" s="151"/>
      <c r="BQ204" s="151"/>
      <c r="BR204" s="151"/>
      <c r="BS204" s="151"/>
      <c r="BT204" s="151"/>
      <c r="BU204" s="151"/>
      <c r="BV204" s="151"/>
      <c r="BW204" s="151"/>
      <c r="BX204" s="151"/>
      <c r="BY204" s="151"/>
      <c r="BZ204" s="151"/>
      <c r="CA204" s="151"/>
      <c r="CB204" s="151"/>
      <c r="CC204" s="151"/>
      <c r="CD204" s="151"/>
      <c r="CE204" s="151"/>
      <c r="CF204" s="151"/>
      <c r="CG204" s="151"/>
      <c r="CH204" s="151"/>
      <c r="CI204" s="151"/>
      <c r="CJ204" s="151"/>
      <c r="CK204" s="151"/>
      <c r="CL204" s="151"/>
      <c r="CM204" s="151"/>
      <c r="CN204" s="151"/>
      <c r="CO204" s="151"/>
      <c r="CP204" s="151"/>
      <c r="CQ204" s="151"/>
      <c r="CR204" s="151"/>
      <c r="CS204" s="151"/>
      <c r="CT204" s="151"/>
      <c r="CU204" s="151"/>
      <c r="CV204" s="151"/>
      <c r="CW204" s="151"/>
      <c r="CX204" s="151"/>
      <c r="CY204" s="151"/>
      <c r="CZ204" s="151"/>
      <c r="DA204" s="151"/>
      <c r="DB204" s="151"/>
      <c r="DC204" s="151"/>
      <c r="DD204" s="151"/>
      <c r="DE204" s="151"/>
      <c r="DF204" s="151"/>
      <c r="DG204" s="151"/>
      <c r="DH204" s="151"/>
      <c r="DI204" s="151"/>
      <c r="DJ204" s="151"/>
      <c r="DK204" s="151"/>
      <c r="DL204" s="151"/>
      <c r="DM204" s="151"/>
      <c r="DN204" s="151"/>
      <c r="DO204" s="151"/>
      <c r="DP204" s="151"/>
      <c r="DQ204" s="151"/>
      <c r="DR204" s="151"/>
      <c r="DS204" s="151"/>
      <c r="DT204" s="151"/>
      <c r="DU204" s="151"/>
      <c r="DV204" s="151"/>
      <c r="DW204" s="151"/>
      <c r="DX204" s="151"/>
      <c r="DY204" s="151"/>
      <c r="DZ204" s="151"/>
      <c r="EA204" s="151"/>
      <c r="EB204" s="151"/>
      <c r="EC204" s="151"/>
      <c r="ED204" s="151"/>
      <c r="EE204" s="151"/>
      <c r="EF204" s="151"/>
      <c r="EG204" s="151"/>
      <c r="EH204" s="151"/>
      <c r="EI204" s="151"/>
      <c r="EJ204" s="151"/>
      <c r="EK204" s="151"/>
      <c r="EL204" s="151"/>
      <c r="EM204" s="151"/>
      <c r="EN204" s="151"/>
      <c r="EO204" s="151"/>
      <c r="EP204" s="151"/>
      <c r="EQ204" s="151"/>
      <c r="ER204" s="151"/>
      <c r="ES204" s="151"/>
      <c r="ET204" s="151"/>
      <c r="EU204" s="151"/>
      <c r="EV204" s="151"/>
      <c r="EW204" s="151"/>
      <c r="EX204" s="151"/>
      <c r="EY204" s="151"/>
      <c r="EZ204" s="151"/>
      <c r="FA204" s="151"/>
      <c r="FB204" s="151"/>
      <c r="FC204" s="151"/>
      <c r="FD204" s="151"/>
      <c r="FE204" s="151"/>
      <c r="FF204" s="151"/>
      <c r="FG204" s="151"/>
      <c r="FH204" s="151"/>
      <c r="FI204" s="151"/>
      <c r="FJ204" s="151"/>
      <c r="FK204" s="151"/>
      <c r="FL204" s="151"/>
      <c r="FM204" s="151"/>
      <c r="FN204" s="151"/>
      <c r="FO204" s="151"/>
      <c r="FP204" s="151"/>
      <c r="FQ204" s="151"/>
      <c r="FR204" s="151"/>
      <c r="FS204" s="151"/>
      <c r="FT204" s="151"/>
      <c r="FU204" s="151"/>
      <c r="FV204" s="151"/>
      <c r="FW204" s="151"/>
      <c r="FX204" s="151"/>
      <c r="FY204" s="151"/>
      <c r="FZ204" s="151"/>
      <c r="GA204" s="151"/>
      <c r="GB204" s="151"/>
      <c r="GC204" s="151"/>
      <c r="GD204" s="151"/>
      <c r="GE204" s="151"/>
      <c r="GF204" s="151"/>
      <c r="GG204" s="151"/>
      <c r="GH204" s="151"/>
      <c r="GI204" s="151"/>
      <c r="GJ204" s="151"/>
      <c r="GK204" s="151"/>
      <c r="GL204" s="151"/>
      <c r="GM204" s="151"/>
      <c r="GN204" s="151"/>
      <c r="GO204" s="151"/>
      <c r="GP204" s="151"/>
      <c r="GQ204" s="151"/>
      <c r="GR204" s="151"/>
      <c r="GS204" s="151"/>
      <c r="GT204" s="151"/>
      <c r="GU204" s="151"/>
      <c r="GV204" s="151"/>
      <c r="GW204" s="151"/>
      <c r="GX204" s="151"/>
      <c r="GY204" s="151"/>
      <c r="GZ204" s="151"/>
      <c r="HA204" s="151"/>
      <c r="HB204" s="151"/>
      <c r="HC204" s="151"/>
      <c r="HD204" s="151"/>
      <c r="HE204" s="151"/>
      <c r="HF204" s="151"/>
      <c r="HG204" s="151"/>
      <c r="HH204" s="151"/>
      <c r="HI204" s="151"/>
      <c r="HJ204" s="151"/>
      <c r="HK204" s="151"/>
      <c r="HL204" s="151"/>
      <c r="HM204" s="151"/>
      <c r="HN204" s="151"/>
      <c r="HO204" s="151"/>
      <c r="HP204" s="151"/>
      <c r="HQ204" s="151"/>
      <c r="HR204" s="151"/>
      <c r="HS204" s="151"/>
      <c r="HT204" s="151"/>
      <c r="HU204" s="151"/>
      <c r="HV204" s="151"/>
      <c r="HW204" s="151"/>
      <c r="HX204" s="151"/>
      <c r="HY204" s="151"/>
      <c r="HZ204" s="151"/>
      <c r="IA204" s="151"/>
      <c r="IB204" s="151"/>
      <c r="IC204" s="151"/>
      <c r="ID204" s="151"/>
      <c r="IE204" s="151"/>
      <c r="IF204" s="151"/>
      <c r="IG204" s="151"/>
      <c r="IH204" s="151"/>
      <c r="II204" s="151"/>
      <c r="IJ204" s="151"/>
      <c r="IK204" s="151"/>
      <c r="IL204" s="151"/>
      <c r="IM204" s="151"/>
      <c r="IN204" s="151"/>
      <c r="IO204" s="151"/>
      <c r="IP204" s="151"/>
      <c r="IQ204" s="151"/>
      <c r="IR204" s="151"/>
      <c r="IS204" s="151"/>
      <c r="IT204" s="151"/>
      <c r="IU204" s="151"/>
      <c r="IV204" s="151"/>
      <c r="IW204" s="151"/>
      <c r="IX204" s="151"/>
      <c r="IY204" s="151"/>
      <c r="IZ204" s="151"/>
      <c r="JA204" s="151"/>
      <c r="JB204" s="151"/>
      <c r="JC204" s="151"/>
      <c r="JD204" s="151"/>
      <c r="JE204" s="151"/>
      <c r="JF204" s="151"/>
      <c r="JG204" s="151"/>
      <c r="JH204" s="151"/>
      <c r="JI204" s="151"/>
      <c r="JJ204" s="151"/>
    </row>
    <row r="205" spans="1:270" s="118" customFormat="1" ht="26.25" x14ac:dyDescent="0.25">
      <c r="A205" s="124"/>
      <c r="B205" s="135">
        <v>451</v>
      </c>
      <c r="C205" s="126"/>
      <c r="D205" s="134" t="s">
        <v>102</v>
      </c>
      <c r="E205" s="411"/>
      <c r="F205" s="116">
        <v>0</v>
      </c>
      <c r="G205" s="256">
        <f>G206</f>
        <v>88331.86</v>
      </c>
      <c r="H205" s="255"/>
      <c r="I205" s="145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/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  <c r="BI205" s="151"/>
      <c r="BJ205" s="151"/>
      <c r="BK205" s="151"/>
      <c r="BL205" s="151"/>
      <c r="BM205" s="151"/>
      <c r="BN205" s="151"/>
      <c r="BO205" s="151"/>
      <c r="BP205" s="151"/>
      <c r="BQ205" s="151"/>
      <c r="BR205" s="151"/>
      <c r="BS205" s="151"/>
      <c r="BT205" s="151"/>
      <c r="BU205" s="151"/>
      <c r="BV205" s="151"/>
      <c r="BW205" s="151"/>
      <c r="BX205" s="151"/>
      <c r="BY205" s="151"/>
      <c r="BZ205" s="151"/>
      <c r="CA205" s="151"/>
      <c r="CB205" s="151"/>
      <c r="CC205" s="151"/>
      <c r="CD205" s="151"/>
      <c r="CE205" s="151"/>
      <c r="CF205" s="151"/>
      <c r="CG205" s="151"/>
      <c r="CH205" s="151"/>
      <c r="CI205" s="151"/>
      <c r="CJ205" s="151"/>
      <c r="CK205" s="151"/>
      <c r="CL205" s="151"/>
      <c r="CM205" s="151"/>
      <c r="CN205" s="151"/>
      <c r="CO205" s="151"/>
      <c r="CP205" s="151"/>
      <c r="CQ205" s="151"/>
      <c r="CR205" s="151"/>
      <c r="CS205" s="151"/>
      <c r="CT205" s="151"/>
      <c r="CU205" s="151"/>
      <c r="CV205" s="151"/>
      <c r="CW205" s="151"/>
      <c r="CX205" s="151"/>
      <c r="CY205" s="151"/>
      <c r="CZ205" s="151"/>
      <c r="DA205" s="151"/>
      <c r="DB205" s="151"/>
      <c r="DC205" s="151"/>
      <c r="DD205" s="151"/>
      <c r="DE205" s="151"/>
      <c r="DF205" s="151"/>
      <c r="DG205" s="151"/>
      <c r="DH205" s="151"/>
      <c r="DI205" s="151"/>
      <c r="DJ205" s="151"/>
      <c r="DK205" s="151"/>
      <c r="DL205" s="151"/>
      <c r="DM205" s="151"/>
      <c r="DN205" s="151"/>
      <c r="DO205" s="151"/>
      <c r="DP205" s="151"/>
      <c r="DQ205" s="151"/>
      <c r="DR205" s="151"/>
      <c r="DS205" s="151"/>
      <c r="DT205" s="151"/>
      <c r="DU205" s="151"/>
      <c r="DV205" s="151"/>
      <c r="DW205" s="151"/>
      <c r="DX205" s="151"/>
      <c r="DY205" s="151"/>
      <c r="DZ205" s="151"/>
      <c r="EA205" s="151"/>
      <c r="EB205" s="151"/>
      <c r="EC205" s="151"/>
      <c r="ED205" s="151"/>
      <c r="EE205" s="151"/>
      <c r="EF205" s="151"/>
      <c r="EG205" s="151"/>
      <c r="EH205" s="151"/>
      <c r="EI205" s="151"/>
      <c r="EJ205" s="151"/>
      <c r="EK205" s="151"/>
      <c r="EL205" s="151"/>
      <c r="EM205" s="151"/>
      <c r="EN205" s="151"/>
      <c r="EO205" s="151"/>
      <c r="EP205" s="151"/>
      <c r="EQ205" s="151"/>
      <c r="ER205" s="151"/>
      <c r="ES205" s="151"/>
      <c r="ET205" s="151"/>
      <c r="EU205" s="151"/>
      <c r="EV205" s="151"/>
      <c r="EW205" s="151"/>
      <c r="EX205" s="151"/>
      <c r="EY205" s="151"/>
      <c r="EZ205" s="151"/>
      <c r="FA205" s="151"/>
      <c r="FB205" s="151"/>
      <c r="FC205" s="151"/>
      <c r="FD205" s="151"/>
      <c r="FE205" s="151"/>
      <c r="FF205" s="151"/>
      <c r="FG205" s="151"/>
      <c r="FH205" s="151"/>
      <c r="FI205" s="151"/>
      <c r="FJ205" s="151"/>
      <c r="FK205" s="151"/>
      <c r="FL205" s="151"/>
      <c r="FM205" s="151"/>
      <c r="FN205" s="151"/>
      <c r="FO205" s="151"/>
      <c r="FP205" s="151"/>
      <c r="FQ205" s="151"/>
      <c r="FR205" s="151"/>
      <c r="FS205" s="151"/>
      <c r="FT205" s="151"/>
      <c r="FU205" s="151"/>
      <c r="FV205" s="151"/>
      <c r="FW205" s="151"/>
      <c r="FX205" s="151"/>
      <c r="FY205" s="151"/>
      <c r="FZ205" s="151"/>
      <c r="GA205" s="151"/>
      <c r="GB205" s="151"/>
      <c r="GC205" s="151"/>
      <c r="GD205" s="151"/>
      <c r="GE205" s="151"/>
      <c r="GF205" s="151"/>
      <c r="GG205" s="151"/>
      <c r="GH205" s="151"/>
      <c r="GI205" s="151"/>
      <c r="GJ205" s="151"/>
      <c r="GK205" s="151"/>
      <c r="GL205" s="151"/>
      <c r="GM205" s="151"/>
      <c r="GN205" s="151"/>
      <c r="GO205" s="151"/>
      <c r="GP205" s="151"/>
      <c r="GQ205" s="151"/>
      <c r="GR205" s="151"/>
      <c r="GS205" s="151"/>
      <c r="GT205" s="151"/>
      <c r="GU205" s="151"/>
      <c r="GV205" s="151"/>
      <c r="GW205" s="151"/>
      <c r="GX205" s="151"/>
      <c r="GY205" s="151"/>
      <c r="GZ205" s="151"/>
      <c r="HA205" s="151"/>
      <c r="HB205" s="151"/>
      <c r="HC205" s="151"/>
      <c r="HD205" s="151"/>
      <c r="HE205" s="151"/>
      <c r="HF205" s="151"/>
      <c r="HG205" s="151"/>
      <c r="HH205" s="151"/>
      <c r="HI205" s="151"/>
      <c r="HJ205" s="151"/>
      <c r="HK205" s="151"/>
      <c r="HL205" s="151"/>
      <c r="HM205" s="151"/>
      <c r="HN205" s="151"/>
      <c r="HO205" s="151"/>
      <c r="HP205" s="151"/>
      <c r="HQ205" s="151"/>
      <c r="HR205" s="151"/>
      <c r="HS205" s="151"/>
      <c r="HT205" s="151"/>
      <c r="HU205" s="151"/>
      <c r="HV205" s="151"/>
      <c r="HW205" s="151"/>
      <c r="HX205" s="151"/>
      <c r="HY205" s="151"/>
      <c r="HZ205" s="151"/>
      <c r="IA205" s="151"/>
      <c r="IB205" s="151"/>
      <c r="IC205" s="151"/>
      <c r="ID205" s="151"/>
      <c r="IE205" s="151"/>
      <c r="IF205" s="151"/>
      <c r="IG205" s="151"/>
      <c r="IH205" s="151"/>
      <c r="II205" s="151"/>
      <c r="IJ205" s="151"/>
      <c r="IK205" s="151"/>
      <c r="IL205" s="151"/>
      <c r="IM205" s="151"/>
      <c r="IN205" s="151"/>
      <c r="IO205" s="151"/>
      <c r="IP205" s="151"/>
      <c r="IQ205" s="151"/>
      <c r="IR205" s="151"/>
      <c r="IS205" s="151"/>
      <c r="IT205" s="151"/>
      <c r="IU205" s="151"/>
      <c r="IV205" s="151"/>
      <c r="IW205" s="151"/>
      <c r="IX205" s="151"/>
      <c r="IY205" s="151"/>
      <c r="IZ205" s="151"/>
      <c r="JA205" s="151"/>
      <c r="JB205" s="151"/>
      <c r="JC205" s="151"/>
      <c r="JD205" s="151"/>
      <c r="JE205" s="151"/>
      <c r="JF205" s="151"/>
      <c r="JG205" s="151"/>
      <c r="JH205" s="151"/>
      <c r="JI205" s="151"/>
      <c r="JJ205" s="151"/>
    </row>
    <row r="206" spans="1:270" ht="17.25" customHeight="1" x14ac:dyDescent="0.25">
      <c r="A206" s="448">
        <v>4511</v>
      </c>
      <c r="B206" s="449"/>
      <c r="C206" s="450"/>
      <c r="D206" s="46" t="s">
        <v>102</v>
      </c>
      <c r="E206" s="408"/>
      <c r="F206" s="11">
        <v>0</v>
      </c>
      <c r="G206" s="252">
        <v>88331.86</v>
      </c>
      <c r="H206" s="252"/>
      <c r="I206" s="12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/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  <c r="BI206" s="151"/>
      <c r="BJ206" s="151"/>
      <c r="BK206" s="151"/>
      <c r="BL206" s="151"/>
      <c r="BM206" s="151"/>
      <c r="BN206" s="151"/>
      <c r="BO206" s="151"/>
      <c r="BP206" s="151"/>
      <c r="BQ206" s="151"/>
      <c r="BR206" s="151"/>
      <c r="BS206" s="151"/>
      <c r="BT206" s="151"/>
      <c r="BU206" s="151"/>
      <c r="BV206" s="151"/>
      <c r="BW206" s="151"/>
      <c r="BX206" s="151"/>
      <c r="BY206" s="151"/>
      <c r="BZ206" s="151"/>
      <c r="CA206" s="151"/>
      <c r="CB206" s="151"/>
      <c r="CC206" s="151"/>
      <c r="CD206" s="151"/>
      <c r="CE206" s="151"/>
      <c r="CF206" s="151"/>
      <c r="CG206" s="151"/>
      <c r="CH206" s="151"/>
      <c r="CI206" s="151"/>
      <c r="CJ206" s="151"/>
      <c r="CK206" s="151"/>
      <c r="CL206" s="151"/>
      <c r="CM206" s="151"/>
      <c r="CN206" s="151"/>
      <c r="CO206" s="151"/>
      <c r="CP206" s="151"/>
      <c r="CQ206" s="151"/>
      <c r="CR206" s="151"/>
      <c r="CS206" s="151"/>
      <c r="CT206" s="151"/>
      <c r="CU206" s="151"/>
      <c r="CV206" s="151"/>
      <c r="CW206" s="151"/>
      <c r="CX206" s="151"/>
      <c r="CY206" s="151"/>
      <c r="CZ206" s="151"/>
      <c r="DA206" s="151"/>
      <c r="DB206" s="151"/>
      <c r="DC206" s="151"/>
      <c r="DD206" s="151"/>
      <c r="DE206" s="151"/>
      <c r="DF206" s="151"/>
      <c r="DG206" s="151"/>
      <c r="DH206" s="151"/>
      <c r="DI206" s="151"/>
      <c r="DJ206" s="151"/>
      <c r="DK206" s="151"/>
      <c r="DL206" s="151"/>
      <c r="DM206" s="151"/>
      <c r="DN206" s="151"/>
      <c r="DO206" s="151"/>
      <c r="DP206" s="151"/>
      <c r="DQ206" s="151"/>
      <c r="DR206" s="151"/>
      <c r="DS206" s="151"/>
      <c r="DT206" s="151"/>
      <c r="DU206" s="151"/>
      <c r="DV206" s="151"/>
      <c r="DW206" s="151"/>
      <c r="DX206" s="151"/>
      <c r="DY206" s="151"/>
      <c r="DZ206" s="151"/>
      <c r="EA206" s="151"/>
      <c r="EB206" s="151"/>
      <c r="EC206" s="151"/>
      <c r="ED206" s="151"/>
      <c r="EE206" s="151"/>
      <c r="EF206" s="151"/>
      <c r="EG206" s="151"/>
      <c r="EH206" s="151"/>
      <c r="EI206" s="151"/>
      <c r="EJ206" s="151"/>
      <c r="EK206" s="151"/>
      <c r="EL206" s="151"/>
      <c r="EM206" s="151"/>
      <c r="EN206" s="151"/>
      <c r="EO206" s="151"/>
      <c r="EP206" s="151"/>
      <c r="EQ206" s="151"/>
      <c r="ER206" s="151"/>
      <c r="ES206" s="151"/>
      <c r="ET206" s="151"/>
      <c r="EU206" s="151"/>
      <c r="EV206" s="151"/>
      <c r="EW206" s="151"/>
      <c r="EX206" s="151"/>
      <c r="EY206" s="151"/>
      <c r="EZ206" s="151"/>
      <c r="FA206" s="151"/>
      <c r="FB206" s="151"/>
      <c r="FC206" s="151"/>
      <c r="FD206" s="151"/>
      <c r="FE206" s="151"/>
      <c r="FF206" s="151"/>
      <c r="FG206" s="151"/>
      <c r="FH206" s="151"/>
      <c r="FI206" s="151"/>
      <c r="FJ206" s="151"/>
      <c r="FK206" s="151"/>
      <c r="FL206" s="151"/>
      <c r="FM206" s="151"/>
      <c r="FN206" s="151"/>
      <c r="FO206" s="151"/>
      <c r="FP206" s="151"/>
      <c r="FQ206" s="151"/>
      <c r="FR206" s="151"/>
      <c r="FS206" s="151"/>
      <c r="FT206" s="151"/>
      <c r="FU206" s="151"/>
      <c r="FV206" s="151"/>
      <c r="FW206" s="151"/>
      <c r="FX206" s="151"/>
      <c r="FY206" s="151"/>
      <c r="FZ206" s="151"/>
      <c r="GA206" s="151"/>
      <c r="GB206" s="151"/>
      <c r="GC206" s="151"/>
      <c r="GD206" s="151"/>
      <c r="GE206" s="151"/>
      <c r="GF206" s="151"/>
      <c r="GG206" s="151"/>
      <c r="GH206" s="151"/>
      <c r="GI206" s="151"/>
      <c r="GJ206" s="151"/>
      <c r="GK206" s="151"/>
      <c r="GL206" s="151"/>
      <c r="GM206" s="151"/>
      <c r="GN206" s="151"/>
      <c r="GO206" s="151"/>
      <c r="GP206" s="151"/>
      <c r="GQ206" s="151"/>
      <c r="GR206" s="151"/>
      <c r="GS206" s="151"/>
      <c r="GT206" s="151"/>
      <c r="GU206" s="151"/>
      <c r="GV206" s="151"/>
      <c r="GW206" s="151"/>
      <c r="GX206" s="151"/>
      <c r="GY206" s="151"/>
      <c r="GZ206" s="151"/>
      <c r="HA206" s="151"/>
      <c r="HB206" s="151"/>
      <c r="HC206" s="151"/>
      <c r="HD206" s="151"/>
      <c r="HE206" s="151"/>
      <c r="HF206" s="151"/>
      <c r="HG206" s="151"/>
      <c r="HH206" s="151"/>
      <c r="HI206" s="151"/>
      <c r="HJ206" s="151"/>
      <c r="HK206" s="151"/>
      <c r="HL206" s="151"/>
      <c r="HM206" s="151"/>
      <c r="HN206" s="151"/>
      <c r="HO206" s="151"/>
      <c r="HP206" s="151"/>
      <c r="HQ206" s="151"/>
      <c r="HR206" s="151"/>
      <c r="HS206" s="151"/>
      <c r="HT206" s="151"/>
      <c r="HU206" s="151"/>
      <c r="HV206" s="151"/>
      <c r="HW206" s="151"/>
      <c r="HX206" s="151"/>
      <c r="HY206" s="151"/>
      <c r="HZ206" s="151"/>
      <c r="IA206" s="151"/>
      <c r="IB206" s="151"/>
      <c r="IC206" s="151"/>
      <c r="ID206" s="151"/>
      <c r="IE206" s="151"/>
      <c r="IF206" s="151"/>
      <c r="IG206" s="151"/>
      <c r="IH206" s="151"/>
      <c r="II206" s="151"/>
      <c r="IJ206" s="151"/>
      <c r="IK206" s="151"/>
      <c r="IL206" s="151"/>
      <c r="IM206" s="151"/>
      <c r="IN206" s="151"/>
      <c r="IO206" s="151"/>
      <c r="IP206" s="151"/>
      <c r="IQ206" s="151"/>
      <c r="IR206" s="151"/>
      <c r="IS206" s="151"/>
      <c r="IT206" s="151"/>
      <c r="IU206" s="151"/>
      <c r="IV206" s="151"/>
      <c r="IW206" s="151"/>
      <c r="IX206" s="151"/>
      <c r="IY206" s="151"/>
      <c r="IZ206" s="151"/>
      <c r="JA206" s="151"/>
      <c r="JB206" s="151"/>
      <c r="JC206" s="151"/>
      <c r="JD206" s="151"/>
      <c r="JE206" s="151"/>
      <c r="JF206" s="151"/>
      <c r="JG206" s="151"/>
      <c r="JH206" s="151"/>
      <c r="JI206" s="151"/>
      <c r="JJ206" s="151"/>
    </row>
    <row r="207" spans="1:270" s="94" customFormat="1" ht="26.25" x14ac:dyDescent="0.25">
      <c r="A207" s="474" t="s">
        <v>103</v>
      </c>
      <c r="B207" s="475"/>
      <c r="C207" s="476"/>
      <c r="D207" s="324" t="s">
        <v>104</v>
      </c>
      <c r="E207" s="412"/>
      <c r="F207" s="83">
        <v>0</v>
      </c>
      <c r="G207" s="251">
        <f>G209</f>
        <v>2875</v>
      </c>
      <c r="H207" s="251"/>
      <c r="I207" s="83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/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  <c r="BI207" s="151"/>
      <c r="BJ207" s="151"/>
      <c r="BK207" s="151"/>
      <c r="BL207" s="151"/>
      <c r="BM207" s="151"/>
      <c r="BN207" s="151"/>
      <c r="BO207" s="151"/>
      <c r="BP207" s="151"/>
      <c r="BQ207" s="151"/>
      <c r="BR207" s="151"/>
      <c r="BS207" s="151"/>
      <c r="BT207" s="151"/>
      <c r="BU207" s="151"/>
      <c r="BV207" s="151"/>
      <c r="BW207" s="151"/>
      <c r="BX207" s="151"/>
      <c r="BY207" s="151"/>
      <c r="BZ207" s="151"/>
      <c r="CA207" s="151"/>
      <c r="CB207" s="151"/>
      <c r="CC207" s="151"/>
      <c r="CD207" s="151"/>
      <c r="CE207" s="151"/>
      <c r="CF207" s="151"/>
      <c r="CG207" s="151"/>
      <c r="CH207" s="151"/>
      <c r="CI207" s="151"/>
      <c r="CJ207" s="151"/>
      <c r="CK207" s="151"/>
      <c r="CL207" s="151"/>
      <c r="CM207" s="151"/>
      <c r="CN207" s="151"/>
      <c r="CO207" s="151"/>
      <c r="CP207" s="151"/>
      <c r="CQ207" s="151"/>
      <c r="CR207" s="151"/>
      <c r="CS207" s="151"/>
      <c r="CT207" s="151"/>
      <c r="CU207" s="151"/>
      <c r="CV207" s="151"/>
      <c r="CW207" s="151"/>
      <c r="CX207" s="151"/>
      <c r="CY207" s="151"/>
      <c r="CZ207" s="151"/>
      <c r="DA207" s="151"/>
      <c r="DB207" s="151"/>
      <c r="DC207" s="151"/>
      <c r="DD207" s="151"/>
      <c r="DE207" s="151"/>
      <c r="DF207" s="151"/>
      <c r="DG207" s="151"/>
      <c r="DH207" s="151"/>
      <c r="DI207" s="151"/>
      <c r="DJ207" s="151"/>
      <c r="DK207" s="151"/>
      <c r="DL207" s="151"/>
      <c r="DM207" s="151"/>
      <c r="DN207" s="151"/>
      <c r="DO207" s="151"/>
      <c r="DP207" s="151"/>
      <c r="DQ207" s="151"/>
      <c r="DR207" s="151"/>
      <c r="DS207" s="151"/>
      <c r="DT207" s="151"/>
      <c r="DU207" s="151"/>
      <c r="DV207" s="151"/>
      <c r="DW207" s="151"/>
      <c r="DX207" s="151"/>
      <c r="DY207" s="151"/>
      <c r="DZ207" s="151"/>
      <c r="EA207" s="151"/>
      <c r="EB207" s="151"/>
      <c r="EC207" s="151"/>
      <c r="ED207" s="151"/>
      <c r="EE207" s="151"/>
      <c r="EF207" s="151"/>
      <c r="EG207" s="151"/>
      <c r="EH207" s="151"/>
      <c r="EI207" s="151"/>
      <c r="EJ207" s="151"/>
      <c r="EK207" s="151"/>
      <c r="EL207" s="151"/>
      <c r="EM207" s="151"/>
      <c r="EN207" s="151"/>
      <c r="EO207" s="151"/>
      <c r="EP207" s="151"/>
      <c r="EQ207" s="151"/>
      <c r="ER207" s="151"/>
      <c r="ES207" s="151"/>
      <c r="ET207" s="151"/>
      <c r="EU207" s="151"/>
      <c r="EV207" s="151"/>
      <c r="EW207" s="151"/>
      <c r="EX207" s="151"/>
      <c r="EY207" s="151"/>
      <c r="EZ207" s="151"/>
      <c r="FA207" s="151"/>
      <c r="FB207" s="151"/>
      <c r="FC207" s="151"/>
      <c r="FD207" s="151"/>
      <c r="FE207" s="151"/>
      <c r="FF207" s="151"/>
      <c r="FG207" s="151"/>
      <c r="FH207" s="151"/>
      <c r="FI207" s="151"/>
      <c r="FJ207" s="151"/>
      <c r="FK207" s="151"/>
      <c r="FL207" s="151"/>
      <c r="FM207" s="151"/>
      <c r="FN207" s="151"/>
      <c r="FO207" s="151"/>
      <c r="FP207" s="151"/>
      <c r="FQ207" s="151"/>
      <c r="FR207" s="151"/>
      <c r="FS207" s="151"/>
      <c r="FT207" s="151"/>
      <c r="FU207" s="151"/>
      <c r="FV207" s="151"/>
      <c r="FW207" s="151"/>
      <c r="FX207" s="151"/>
      <c r="FY207" s="151"/>
      <c r="FZ207" s="151"/>
      <c r="GA207" s="151"/>
      <c r="GB207" s="151"/>
      <c r="GC207" s="151"/>
      <c r="GD207" s="151"/>
      <c r="GE207" s="151"/>
      <c r="GF207" s="151"/>
      <c r="GG207" s="151"/>
      <c r="GH207" s="151"/>
      <c r="GI207" s="151"/>
      <c r="GJ207" s="151"/>
      <c r="GK207" s="151"/>
      <c r="GL207" s="151"/>
      <c r="GM207" s="151"/>
      <c r="GN207" s="151"/>
      <c r="GO207" s="151"/>
      <c r="GP207" s="151"/>
      <c r="GQ207" s="151"/>
      <c r="GR207" s="151"/>
      <c r="GS207" s="151"/>
      <c r="GT207" s="151"/>
      <c r="GU207" s="151"/>
      <c r="GV207" s="151"/>
      <c r="GW207" s="151"/>
      <c r="GX207" s="151"/>
      <c r="GY207" s="151"/>
      <c r="GZ207" s="151"/>
      <c r="HA207" s="151"/>
      <c r="HB207" s="151"/>
      <c r="HC207" s="151"/>
      <c r="HD207" s="151"/>
      <c r="HE207" s="151"/>
      <c r="HF207" s="151"/>
      <c r="HG207" s="151"/>
      <c r="HH207" s="151"/>
      <c r="HI207" s="151"/>
      <c r="HJ207" s="151"/>
      <c r="HK207" s="151"/>
      <c r="HL207" s="151"/>
      <c r="HM207" s="151"/>
      <c r="HN207" s="151"/>
      <c r="HO207" s="151"/>
      <c r="HP207" s="151"/>
      <c r="HQ207" s="151"/>
      <c r="HR207" s="151"/>
      <c r="HS207" s="151"/>
      <c r="HT207" s="151"/>
      <c r="HU207" s="151"/>
      <c r="HV207" s="151"/>
      <c r="HW207" s="151"/>
      <c r="HX207" s="151"/>
      <c r="HY207" s="151"/>
      <c r="HZ207" s="151"/>
      <c r="IA207" s="151"/>
      <c r="IB207" s="151"/>
      <c r="IC207" s="151"/>
      <c r="ID207" s="151"/>
      <c r="IE207" s="151"/>
      <c r="IF207" s="151"/>
      <c r="IG207" s="151"/>
      <c r="IH207" s="151"/>
      <c r="II207" s="151"/>
      <c r="IJ207" s="151"/>
      <c r="IK207" s="151"/>
      <c r="IL207" s="151"/>
      <c r="IM207" s="151"/>
      <c r="IN207" s="151"/>
      <c r="IO207" s="151"/>
      <c r="IP207" s="151"/>
      <c r="IQ207" s="151"/>
      <c r="IR207" s="151"/>
      <c r="IS207" s="151"/>
      <c r="IT207" s="151"/>
      <c r="IU207" s="151"/>
      <c r="IV207" s="151"/>
      <c r="IW207" s="151"/>
      <c r="IX207" s="151"/>
      <c r="IY207" s="151"/>
      <c r="IZ207" s="151"/>
      <c r="JA207" s="151"/>
      <c r="JB207" s="151"/>
      <c r="JC207" s="151"/>
      <c r="JD207" s="151"/>
      <c r="JE207" s="151"/>
      <c r="JF207" s="151"/>
      <c r="JG207" s="151"/>
      <c r="JH207" s="151"/>
      <c r="JI207" s="151"/>
      <c r="JJ207" s="151"/>
    </row>
    <row r="208" spans="1:270" s="151" customFormat="1" x14ac:dyDescent="0.25">
      <c r="A208" s="451" t="s">
        <v>158</v>
      </c>
      <c r="B208" s="452"/>
      <c r="C208" s="453"/>
      <c r="D208" s="179" t="s">
        <v>19</v>
      </c>
      <c r="E208" s="408"/>
      <c r="F208" s="11"/>
      <c r="G208" s="252"/>
      <c r="H208" s="252"/>
      <c r="I208" s="12"/>
    </row>
    <row r="209" spans="1:270" s="74" customFormat="1" x14ac:dyDescent="0.25">
      <c r="A209" s="104"/>
      <c r="B209" s="105">
        <v>3</v>
      </c>
      <c r="C209" s="106"/>
      <c r="D209" s="107" t="s">
        <v>23</v>
      </c>
      <c r="E209" s="409">
        <f>E210</f>
        <v>0</v>
      </c>
      <c r="F209" s="72"/>
      <c r="G209" s="253">
        <f>G210</f>
        <v>2875</v>
      </c>
      <c r="H209" s="253"/>
      <c r="I209" s="72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/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  <c r="BI209" s="151"/>
      <c r="BJ209" s="151"/>
      <c r="BK209" s="151"/>
      <c r="BL209" s="151"/>
      <c r="BM209" s="151"/>
      <c r="BN209" s="151"/>
      <c r="BO209" s="151"/>
      <c r="BP209" s="151"/>
      <c r="BQ209" s="151"/>
      <c r="BR209" s="151"/>
      <c r="BS209" s="151"/>
      <c r="BT209" s="151"/>
      <c r="BU209" s="151"/>
      <c r="BV209" s="151"/>
      <c r="BW209" s="151"/>
      <c r="BX209" s="151"/>
      <c r="BY209" s="151"/>
      <c r="BZ209" s="151"/>
      <c r="CA209" s="151"/>
      <c r="CB209" s="151"/>
      <c r="CC209" s="151"/>
      <c r="CD209" s="151"/>
      <c r="CE209" s="151"/>
      <c r="CF209" s="151"/>
      <c r="CG209" s="151"/>
      <c r="CH209" s="151"/>
      <c r="CI209" s="151"/>
      <c r="CJ209" s="151"/>
      <c r="CK209" s="151"/>
      <c r="CL209" s="151"/>
      <c r="CM209" s="151"/>
      <c r="CN209" s="151"/>
      <c r="CO209" s="151"/>
      <c r="CP209" s="151"/>
      <c r="CQ209" s="151"/>
      <c r="CR209" s="151"/>
      <c r="CS209" s="151"/>
      <c r="CT209" s="151"/>
      <c r="CU209" s="151"/>
      <c r="CV209" s="151"/>
      <c r="CW209" s="151"/>
      <c r="CX209" s="151"/>
      <c r="CY209" s="151"/>
      <c r="CZ209" s="151"/>
      <c r="DA209" s="151"/>
      <c r="DB209" s="151"/>
      <c r="DC209" s="151"/>
      <c r="DD209" s="151"/>
      <c r="DE209" s="151"/>
      <c r="DF209" s="151"/>
      <c r="DG209" s="151"/>
      <c r="DH209" s="151"/>
      <c r="DI209" s="151"/>
      <c r="DJ209" s="151"/>
      <c r="DK209" s="151"/>
      <c r="DL209" s="151"/>
      <c r="DM209" s="151"/>
      <c r="DN209" s="151"/>
      <c r="DO209" s="151"/>
      <c r="DP209" s="151"/>
      <c r="DQ209" s="151"/>
      <c r="DR209" s="151"/>
      <c r="DS209" s="151"/>
      <c r="DT209" s="151"/>
      <c r="DU209" s="151"/>
      <c r="DV209" s="151"/>
      <c r="DW209" s="151"/>
      <c r="DX209" s="151"/>
      <c r="DY209" s="151"/>
      <c r="DZ209" s="151"/>
      <c r="EA209" s="151"/>
      <c r="EB209" s="151"/>
      <c r="EC209" s="151"/>
      <c r="ED209" s="151"/>
      <c r="EE209" s="151"/>
      <c r="EF209" s="151"/>
      <c r="EG209" s="151"/>
      <c r="EH209" s="151"/>
      <c r="EI209" s="151"/>
      <c r="EJ209" s="151"/>
      <c r="EK209" s="151"/>
      <c r="EL209" s="151"/>
      <c r="EM209" s="151"/>
      <c r="EN209" s="151"/>
      <c r="EO209" s="151"/>
      <c r="EP209" s="151"/>
      <c r="EQ209" s="151"/>
      <c r="ER209" s="151"/>
      <c r="ES209" s="151"/>
      <c r="ET209" s="151"/>
      <c r="EU209" s="151"/>
      <c r="EV209" s="151"/>
      <c r="EW209" s="151"/>
      <c r="EX209" s="151"/>
      <c r="EY209" s="151"/>
      <c r="EZ209" s="151"/>
      <c r="FA209" s="151"/>
      <c r="FB209" s="151"/>
      <c r="FC209" s="151"/>
      <c r="FD209" s="151"/>
      <c r="FE209" s="151"/>
      <c r="FF209" s="151"/>
      <c r="FG209" s="151"/>
      <c r="FH209" s="151"/>
      <c r="FI209" s="151"/>
      <c r="FJ209" s="151"/>
      <c r="FK209" s="151"/>
      <c r="FL209" s="151"/>
      <c r="FM209" s="151"/>
      <c r="FN209" s="151"/>
      <c r="FO209" s="151"/>
      <c r="FP209" s="151"/>
      <c r="FQ209" s="151"/>
      <c r="FR209" s="151"/>
      <c r="FS209" s="151"/>
      <c r="FT209" s="151"/>
      <c r="FU209" s="151"/>
      <c r="FV209" s="151"/>
      <c r="FW209" s="151"/>
      <c r="FX209" s="151"/>
      <c r="FY209" s="151"/>
      <c r="FZ209" s="151"/>
      <c r="GA209" s="151"/>
      <c r="GB209" s="151"/>
      <c r="GC209" s="151"/>
      <c r="GD209" s="151"/>
      <c r="GE209" s="151"/>
      <c r="GF209" s="151"/>
      <c r="GG209" s="151"/>
      <c r="GH209" s="151"/>
      <c r="GI209" s="151"/>
      <c r="GJ209" s="151"/>
      <c r="GK209" s="151"/>
      <c r="GL209" s="151"/>
      <c r="GM209" s="151"/>
      <c r="GN209" s="151"/>
      <c r="GO209" s="151"/>
      <c r="GP209" s="151"/>
      <c r="GQ209" s="151"/>
      <c r="GR209" s="151"/>
      <c r="GS209" s="151"/>
      <c r="GT209" s="151"/>
      <c r="GU209" s="151"/>
      <c r="GV209" s="151"/>
      <c r="GW209" s="151"/>
      <c r="GX209" s="151"/>
      <c r="GY209" s="151"/>
      <c r="GZ209" s="151"/>
      <c r="HA209" s="151"/>
      <c r="HB209" s="151"/>
      <c r="HC209" s="151"/>
      <c r="HD209" s="151"/>
      <c r="HE209" s="151"/>
      <c r="HF209" s="151"/>
      <c r="HG209" s="151"/>
      <c r="HH209" s="151"/>
      <c r="HI209" s="151"/>
      <c r="HJ209" s="151"/>
      <c r="HK209" s="151"/>
      <c r="HL209" s="151"/>
      <c r="HM209" s="151"/>
      <c r="HN209" s="151"/>
      <c r="HO209" s="151"/>
      <c r="HP209" s="151"/>
      <c r="HQ209" s="151"/>
      <c r="HR209" s="151"/>
      <c r="HS209" s="151"/>
      <c r="HT209" s="151"/>
      <c r="HU209" s="151"/>
      <c r="HV209" s="151"/>
      <c r="HW209" s="151"/>
      <c r="HX209" s="151"/>
      <c r="HY209" s="151"/>
      <c r="HZ209" s="151"/>
      <c r="IA209" s="151"/>
      <c r="IB209" s="151"/>
      <c r="IC209" s="151"/>
      <c r="ID209" s="151"/>
      <c r="IE209" s="151"/>
      <c r="IF209" s="151"/>
      <c r="IG209" s="151"/>
      <c r="IH209" s="151"/>
      <c r="II209" s="151"/>
      <c r="IJ209" s="151"/>
      <c r="IK209" s="151"/>
      <c r="IL209" s="151"/>
      <c r="IM209" s="151"/>
      <c r="IN209" s="151"/>
      <c r="IO209" s="151"/>
      <c r="IP209" s="151"/>
      <c r="IQ209" s="151"/>
      <c r="IR209" s="151"/>
      <c r="IS209" s="151"/>
      <c r="IT209" s="151"/>
      <c r="IU209" s="151"/>
      <c r="IV209" s="151"/>
      <c r="IW209" s="151"/>
      <c r="IX209" s="151"/>
      <c r="IY209" s="151"/>
      <c r="IZ209" s="151"/>
      <c r="JA209" s="151"/>
      <c r="JB209" s="151"/>
      <c r="JC209" s="151"/>
      <c r="JD209" s="151"/>
      <c r="JE209" s="151"/>
      <c r="JF209" s="151"/>
      <c r="JG209" s="151"/>
      <c r="JH209" s="151"/>
      <c r="JI209" s="151"/>
      <c r="JJ209" s="151"/>
    </row>
    <row r="210" spans="1:270" s="79" customFormat="1" x14ac:dyDescent="0.25">
      <c r="A210" s="291"/>
      <c r="B210" s="292">
        <v>32</v>
      </c>
      <c r="C210" s="293"/>
      <c r="D210" s="311" t="s">
        <v>33</v>
      </c>
      <c r="E210" s="410">
        <f>E211</f>
        <v>0</v>
      </c>
      <c r="F210" s="168"/>
      <c r="G210" s="254">
        <f>G211</f>
        <v>2875</v>
      </c>
      <c r="H210" s="254"/>
      <c r="I210" s="169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/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  <c r="BI210" s="151"/>
      <c r="BJ210" s="151"/>
      <c r="BK210" s="151"/>
      <c r="BL210" s="151"/>
      <c r="BM210" s="151"/>
      <c r="BN210" s="151"/>
      <c r="BO210" s="151"/>
      <c r="BP210" s="151"/>
      <c r="BQ210" s="151"/>
      <c r="BR210" s="151"/>
      <c r="BS210" s="151"/>
      <c r="BT210" s="151"/>
      <c r="BU210" s="151"/>
      <c r="BV210" s="151"/>
      <c r="BW210" s="151"/>
      <c r="BX210" s="151"/>
      <c r="BY210" s="151"/>
      <c r="BZ210" s="151"/>
      <c r="CA210" s="151"/>
      <c r="CB210" s="151"/>
      <c r="CC210" s="151"/>
      <c r="CD210" s="151"/>
      <c r="CE210" s="151"/>
      <c r="CF210" s="151"/>
      <c r="CG210" s="151"/>
      <c r="CH210" s="151"/>
      <c r="CI210" s="151"/>
      <c r="CJ210" s="151"/>
      <c r="CK210" s="151"/>
      <c r="CL210" s="151"/>
      <c r="CM210" s="151"/>
      <c r="CN210" s="151"/>
      <c r="CO210" s="151"/>
      <c r="CP210" s="151"/>
      <c r="CQ210" s="151"/>
      <c r="CR210" s="151"/>
      <c r="CS210" s="151"/>
      <c r="CT210" s="151"/>
      <c r="CU210" s="151"/>
      <c r="CV210" s="151"/>
      <c r="CW210" s="151"/>
      <c r="CX210" s="151"/>
      <c r="CY210" s="151"/>
      <c r="CZ210" s="151"/>
      <c r="DA210" s="151"/>
      <c r="DB210" s="151"/>
      <c r="DC210" s="151"/>
      <c r="DD210" s="151"/>
      <c r="DE210" s="151"/>
      <c r="DF210" s="151"/>
      <c r="DG210" s="151"/>
      <c r="DH210" s="151"/>
      <c r="DI210" s="151"/>
      <c r="DJ210" s="151"/>
      <c r="DK210" s="151"/>
      <c r="DL210" s="151"/>
      <c r="DM210" s="151"/>
      <c r="DN210" s="151"/>
      <c r="DO210" s="151"/>
      <c r="DP210" s="151"/>
      <c r="DQ210" s="151"/>
      <c r="DR210" s="151"/>
      <c r="DS210" s="151"/>
      <c r="DT210" s="151"/>
      <c r="DU210" s="151"/>
      <c r="DV210" s="151"/>
      <c r="DW210" s="151"/>
      <c r="DX210" s="151"/>
      <c r="DY210" s="151"/>
      <c r="DZ210" s="151"/>
      <c r="EA210" s="151"/>
      <c r="EB210" s="151"/>
      <c r="EC210" s="151"/>
      <c r="ED210" s="151"/>
      <c r="EE210" s="151"/>
      <c r="EF210" s="151"/>
      <c r="EG210" s="151"/>
      <c r="EH210" s="151"/>
      <c r="EI210" s="151"/>
      <c r="EJ210" s="151"/>
      <c r="EK210" s="151"/>
      <c r="EL210" s="151"/>
      <c r="EM210" s="151"/>
      <c r="EN210" s="151"/>
      <c r="EO210" s="151"/>
      <c r="EP210" s="151"/>
      <c r="EQ210" s="151"/>
      <c r="ER210" s="151"/>
      <c r="ES210" s="151"/>
      <c r="ET210" s="151"/>
      <c r="EU210" s="151"/>
      <c r="EV210" s="151"/>
      <c r="EW210" s="151"/>
      <c r="EX210" s="151"/>
      <c r="EY210" s="151"/>
      <c r="EZ210" s="151"/>
      <c r="FA210" s="151"/>
      <c r="FB210" s="151"/>
      <c r="FC210" s="151"/>
      <c r="FD210" s="151"/>
      <c r="FE210" s="151"/>
      <c r="FF210" s="151"/>
      <c r="FG210" s="151"/>
      <c r="FH210" s="151"/>
      <c r="FI210" s="151"/>
      <c r="FJ210" s="151"/>
      <c r="FK210" s="151"/>
      <c r="FL210" s="151"/>
      <c r="FM210" s="151"/>
      <c r="FN210" s="151"/>
      <c r="FO210" s="151"/>
      <c r="FP210" s="151"/>
      <c r="FQ210" s="151"/>
      <c r="FR210" s="151"/>
      <c r="FS210" s="151"/>
      <c r="FT210" s="151"/>
      <c r="FU210" s="151"/>
      <c r="FV210" s="151"/>
      <c r="FW210" s="151"/>
      <c r="FX210" s="151"/>
      <c r="FY210" s="151"/>
      <c r="FZ210" s="151"/>
      <c r="GA210" s="151"/>
      <c r="GB210" s="151"/>
      <c r="GC210" s="151"/>
      <c r="GD210" s="151"/>
      <c r="GE210" s="151"/>
      <c r="GF210" s="151"/>
      <c r="GG210" s="151"/>
      <c r="GH210" s="151"/>
      <c r="GI210" s="151"/>
      <c r="GJ210" s="151"/>
      <c r="GK210" s="151"/>
      <c r="GL210" s="151"/>
      <c r="GM210" s="151"/>
      <c r="GN210" s="151"/>
      <c r="GO210" s="151"/>
      <c r="GP210" s="151"/>
      <c r="GQ210" s="151"/>
      <c r="GR210" s="151"/>
      <c r="GS210" s="151"/>
      <c r="GT210" s="151"/>
      <c r="GU210" s="151"/>
      <c r="GV210" s="151"/>
      <c r="GW210" s="151"/>
      <c r="GX210" s="151"/>
      <c r="GY210" s="151"/>
      <c r="GZ210" s="151"/>
      <c r="HA210" s="151"/>
      <c r="HB210" s="151"/>
      <c r="HC210" s="151"/>
      <c r="HD210" s="151"/>
      <c r="HE210" s="151"/>
      <c r="HF210" s="151"/>
      <c r="HG210" s="151"/>
      <c r="HH210" s="151"/>
      <c r="HI210" s="151"/>
      <c r="HJ210" s="151"/>
      <c r="HK210" s="151"/>
      <c r="HL210" s="151"/>
      <c r="HM210" s="151"/>
      <c r="HN210" s="151"/>
      <c r="HO210" s="151"/>
      <c r="HP210" s="151"/>
      <c r="HQ210" s="151"/>
      <c r="HR210" s="151"/>
      <c r="HS210" s="151"/>
      <c r="HT210" s="151"/>
      <c r="HU210" s="151"/>
      <c r="HV210" s="151"/>
      <c r="HW210" s="151"/>
      <c r="HX210" s="151"/>
      <c r="HY210" s="151"/>
      <c r="HZ210" s="151"/>
      <c r="IA210" s="151"/>
      <c r="IB210" s="151"/>
      <c r="IC210" s="151"/>
      <c r="ID210" s="151"/>
      <c r="IE210" s="151"/>
      <c r="IF210" s="151"/>
      <c r="IG210" s="151"/>
      <c r="IH210" s="151"/>
      <c r="II210" s="151"/>
      <c r="IJ210" s="151"/>
      <c r="IK210" s="151"/>
      <c r="IL210" s="151"/>
      <c r="IM210" s="151"/>
      <c r="IN210" s="151"/>
      <c r="IO210" s="151"/>
      <c r="IP210" s="151"/>
      <c r="IQ210" s="151"/>
      <c r="IR210" s="151"/>
      <c r="IS210" s="151"/>
      <c r="IT210" s="151"/>
      <c r="IU210" s="151"/>
      <c r="IV210" s="151"/>
      <c r="IW210" s="151"/>
      <c r="IX210" s="151"/>
      <c r="IY210" s="151"/>
      <c r="IZ210" s="151"/>
      <c r="JA210" s="151"/>
      <c r="JB210" s="151"/>
      <c r="JC210" s="151"/>
      <c r="JD210" s="151"/>
      <c r="JE210" s="151"/>
      <c r="JF210" s="151"/>
      <c r="JG210" s="151"/>
      <c r="JH210" s="151"/>
      <c r="JI210" s="151"/>
      <c r="JJ210" s="151"/>
    </row>
    <row r="211" spans="1:270" s="118" customFormat="1" x14ac:dyDescent="0.25">
      <c r="A211" s="133"/>
      <c r="B211" s="125">
        <v>323</v>
      </c>
      <c r="C211" s="130"/>
      <c r="D211" s="127" t="s">
        <v>56</v>
      </c>
      <c r="E211" s="411"/>
      <c r="F211" s="116"/>
      <c r="G211" s="256">
        <f>G212</f>
        <v>2875</v>
      </c>
      <c r="H211" s="255"/>
      <c r="I211" s="145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/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  <c r="BI211" s="151"/>
      <c r="BJ211" s="151"/>
      <c r="BK211" s="151"/>
      <c r="BL211" s="151"/>
      <c r="BM211" s="151"/>
      <c r="BN211" s="151"/>
      <c r="BO211" s="151"/>
      <c r="BP211" s="151"/>
      <c r="BQ211" s="151"/>
      <c r="BR211" s="151"/>
      <c r="BS211" s="151"/>
      <c r="BT211" s="151"/>
      <c r="BU211" s="151"/>
      <c r="BV211" s="151"/>
      <c r="BW211" s="151"/>
      <c r="BX211" s="151"/>
      <c r="BY211" s="151"/>
      <c r="BZ211" s="151"/>
      <c r="CA211" s="151"/>
      <c r="CB211" s="151"/>
      <c r="CC211" s="151"/>
      <c r="CD211" s="151"/>
      <c r="CE211" s="151"/>
      <c r="CF211" s="151"/>
      <c r="CG211" s="151"/>
      <c r="CH211" s="151"/>
      <c r="CI211" s="151"/>
      <c r="CJ211" s="151"/>
      <c r="CK211" s="151"/>
      <c r="CL211" s="151"/>
      <c r="CM211" s="151"/>
      <c r="CN211" s="151"/>
      <c r="CO211" s="151"/>
      <c r="CP211" s="151"/>
      <c r="CQ211" s="151"/>
      <c r="CR211" s="151"/>
      <c r="CS211" s="151"/>
      <c r="CT211" s="151"/>
      <c r="CU211" s="151"/>
      <c r="CV211" s="151"/>
      <c r="CW211" s="151"/>
      <c r="CX211" s="151"/>
      <c r="CY211" s="151"/>
      <c r="CZ211" s="151"/>
      <c r="DA211" s="151"/>
      <c r="DB211" s="151"/>
      <c r="DC211" s="151"/>
      <c r="DD211" s="151"/>
      <c r="DE211" s="151"/>
      <c r="DF211" s="151"/>
      <c r="DG211" s="151"/>
      <c r="DH211" s="151"/>
      <c r="DI211" s="151"/>
      <c r="DJ211" s="151"/>
      <c r="DK211" s="151"/>
      <c r="DL211" s="151"/>
      <c r="DM211" s="151"/>
      <c r="DN211" s="151"/>
      <c r="DO211" s="151"/>
      <c r="DP211" s="151"/>
      <c r="DQ211" s="151"/>
      <c r="DR211" s="151"/>
      <c r="DS211" s="151"/>
      <c r="DT211" s="151"/>
      <c r="DU211" s="151"/>
      <c r="DV211" s="151"/>
      <c r="DW211" s="151"/>
      <c r="DX211" s="151"/>
      <c r="DY211" s="151"/>
      <c r="DZ211" s="151"/>
      <c r="EA211" s="151"/>
      <c r="EB211" s="151"/>
      <c r="EC211" s="151"/>
      <c r="ED211" s="151"/>
      <c r="EE211" s="151"/>
      <c r="EF211" s="151"/>
      <c r="EG211" s="151"/>
      <c r="EH211" s="151"/>
      <c r="EI211" s="151"/>
      <c r="EJ211" s="151"/>
      <c r="EK211" s="151"/>
      <c r="EL211" s="151"/>
      <c r="EM211" s="151"/>
      <c r="EN211" s="151"/>
      <c r="EO211" s="151"/>
      <c r="EP211" s="151"/>
      <c r="EQ211" s="151"/>
      <c r="ER211" s="151"/>
      <c r="ES211" s="151"/>
      <c r="ET211" s="151"/>
      <c r="EU211" s="151"/>
      <c r="EV211" s="151"/>
      <c r="EW211" s="151"/>
      <c r="EX211" s="151"/>
      <c r="EY211" s="151"/>
      <c r="EZ211" s="151"/>
      <c r="FA211" s="151"/>
      <c r="FB211" s="151"/>
      <c r="FC211" s="151"/>
      <c r="FD211" s="151"/>
      <c r="FE211" s="151"/>
      <c r="FF211" s="151"/>
      <c r="FG211" s="151"/>
      <c r="FH211" s="151"/>
      <c r="FI211" s="151"/>
      <c r="FJ211" s="151"/>
      <c r="FK211" s="151"/>
      <c r="FL211" s="151"/>
      <c r="FM211" s="151"/>
      <c r="FN211" s="151"/>
      <c r="FO211" s="151"/>
      <c r="FP211" s="151"/>
      <c r="FQ211" s="151"/>
      <c r="FR211" s="151"/>
      <c r="FS211" s="151"/>
      <c r="FT211" s="151"/>
      <c r="FU211" s="151"/>
      <c r="FV211" s="151"/>
      <c r="FW211" s="151"/>
      <c r="FX211" s="151"/>
      <c r="FY211" s="151"/>
      <c r="FZ211" s="151"/>
      <c r="GA211" s="151"/>
      <c r="GB211" s="151"/>
      <c r="GC211" s="151"/>
      <c r="GD211" s="151"/>
      <c r="GE211" s="151"/>
      <c r="GF211" s="151"/>
      <c r="GG211" s="151"/>
      <c r="GH211" s="151"/>
      <c r="GI211" s="151"/>
      <c r="GJ211" s="151"/>
      <c r="GK211" s="151"/>
      <c r="GL211" s="151"/>
      <c r="GM211" s="151"/>
      <c r="GN211" s="151"/>
      <c r="GO211" s="151"/>
      <c r="GP211" s="151"/>
      <c r="GQ211" s="151"/>
      <c r="GR211" s="151"/>
      <c r="GS211" s="151"/>
      <c r="GT211" s="151"/>
      <c r="GU211" s="151"/>
      <c r="GV211" s="151"/>
      <c r="GW211" s="151"/>
      <c r="GX211" s="151"/>
      <c r="GY211" s="151"/>
      <c r="GZ211" s="151"/>
      <c r="HA211" s="151"/>
      <c r="HB211" s="151"/>
      <c r="HC211" s="151"/>
      <c r="HD211" s="151"/>
      <c r="HE211" s="151"/>
      <c r="HF211" s="151"/>
      <c r="HG211" s="151"/>
      <c r="HH211" s="151"/>
      <c r="HI211" s="151"/>
      <c r="HJ211" s="151"/>
      <c r="HK211" s="151"/>
      <c r="HL211" s="151"/>
      <c r="HM211" s="151"/>
      <c r="HN211" s="151"/>
      <c r="HO211" s="151"/>
      <c r="HP211" s="151"/>
      <c r="HQ211" s="151"/>
      <c r="HR211" s="151"/>
      <c r="HS211" s="151"/>
      <c r="HT211" s="151"/>
      <c r="HU211" s="151"/>
      <c r="HV211" s="151"/>
      <c r="HW211" s="151"/>
      <c r="HX211" s="151"/>
      <c r="HY211" s="151"/>
      <c r="HZ211" s="151"/>
      <c r="IA211" s="151"/>
      <c r="IB211" s="151"/>
      <c r="IC211" s="151"/>
      <c r="ID211" s="151"/>
      <c r="IE211" s="151"/>
      <c r="IF211" s="151"/>
      <c r="IG211" s="151"/>
      <c r="IH211" s="151"/>
      <c r="II211" s="151"/>
      <c r="IJ211" s="151"/>
      <c r="IK211" s="151"/>
      <c r="IL211" s="151"/>
      <c r="IM211" s="151"/>
      <c r="IN211" s="151"/>
      <c r="IO211" s="151"/>
      <c r="IP211" s="151"/>
      <c r="IQ211" s="151"/>
      <c r="IR211" s="151"/>
      <c r="IS211" s="151"/>
      <c r="IT211" s="151"/>
      <c r="IU211" s="151"/>
      <c r="IV211" s="151"/>
      <c r="IW211" s="151"/>
      <c r="IX211" s="151"/>
      <c r="IY211" s="151"/>
      <c r="IZ211" s="151"/>
      <c r="JA211" s="151"/>
      <c r="JB211" s="151"/>
      <c r="JC211" s="151"/>
      <c r="JD211" s="151"/>
      <c r="JE211" s="151"/>
      <c r="JF211" s="151"/>
      <c r="JG211" s="151"/>
      <c r="JH211" s="151"/>
      <c r="JI211" s="151"/>
      <c r="JJ211" s="151"/>
    </row>
    <row r="212" spans="1:270" ht="15.75" customHeight="1" x14ac:dyDescent="0.25">
      <c r="A212" s="448">
        <v>3232</v>
      </c>
      <c r="B212" s="449"/>
      <c r="C212" s="450"/>
      <c r="D212" s="54" t="s">
        <v>76</v>
      </c>
      <c r="E212" s="408">
        <v>0</v>
      </c>
      <c r="F212" s="11">
        <v>0</v>
      </c>
      <c r="G212" s="252">
        <v>2875</v>
      </c>
      <c r="H212" s="252"/>
      <c r="I212" s="12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/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  <c r="BI212" s="151"/>
      <c r="BJ212" s="151"/>
      <c r="BK212" s="151"/>
      <c r="BL212" s="151"/>
      <c r="BM212" s="151"/>
      <c r="BN212" s="151"/>
      <c r="BO212" s="151"/>
      <c r="BP212" s="151"/>
      <c r="BQ212" s="151"/>
      <c r="BR212" s="151"/>
      <c r="BS212" s="151"/>
      <c r="BT212" s="151"/>
      <c r="BU212" s="151"/>
      <c r="BV212" s="151"/>
      <c r="BW212" s="151"/>
      <c r="BX212" s="151"/>
      <c r="BY212" s="151"/>
      <c r="BZ212" s="151"/>
      <c r="CA212" s="151"/>
      <c r="CB212" s="151"/>
      <c r="CC212" s="151"/>
      <c r="CD212" s="151"/>
      <c r="CE212" s="151"/>
      <c r="CF212" s="151"/>
      <c r="CG212" s="151"/>
      <c r="CH212" s="151"/>
      <c r="CI212" s="151"/>
      <c r="CJ212" s="151"/>
      <c r="CK212" s="151"/>
      <c r="CL212" s="151"/>
      <c r="CM212" s="151"/>
      <c r="CN212" s="151"/>
      <c r="CO212" s="151"/>
      <c r="CP212" s="151"/>
      <c r="CQ212" s="151"/>
      <c r="CR212" s="151"/>
      <c r="CS212" s="151"/>
      <c r="CT212" s="151"/>
      <c r="CU212" s="151"/>
      <c r="CV212" s="151"/>
      <c r="CW212" s="151"/>
      <c r="CX212" s="151"/>
      <c r="CY212" s="151"/>
      <c r="CZ212" s="151"/>
      <c r="DA212" s="151"/>
      <c r="DB212" s="151"/>
      <c r="DC212" s="151"/>
      <c r="DD212" s="151"/>
      <c r="DE212" s="151"/>
      <c r="DF212" s="151"/>
      <c r="DG212" s="151"/>
      <c r="DH212" s="151"/>
      <c r="DI212" s="151"/>
      <c r="DJ212" s="151"/>
      <c r="DK212" s="151"/>
      <c r="DL212" s="151"/>
      <c r="DM212" s="151"/>
      <c r="DN212" s="151"/>
      <c r="DO212" s="151"/>
      <c r="DP212" s="151"/>
      <c r="DQ212" s="151"/>
      <c r="DR212" s="151"/>
      <c r="DS212" s="151"/>
      <c r="DT212" s="151"/>
      <c r="DU212" s="151"/>
      <c r="DV212" s="151"/>
      <c r="DW212" s="151"/>
      <c r="DX212" s="151"/>
      <c r="DY212" s="151"/>
      <c r="DZ212" s="151"/>
      <c r="EA212" s="151"/>
      <c r="EB212" s="151"/>
      <c r="EC212" s="151"/>
      <c r="ED212" s="151"/>
      <c r="EE212" s="151"/>
      <c r="EF212" s="151"/>
      <c r="EG212" s="151"/>
      <c r="EH212" s="151"/>
      <c r="EI212" s="151"/>
      <c r="EJ212" s="151"/>
      <c r="EK212" s="151"/>
      <c r="EL212" s="151"/>
      <c r="EM212" s="151"/>
      <c r="EN212" s="151"/>
      <c r="EO212" s="151"/>
      <c r="EP212" s="151"/>
      <c r="EQ212" s="151"/>
      <c r="ER212" s="151"/>
      <c r="ES212" s="151"/>
      <c r="ET212" s="151"/>
      <c r="EU212" s="151"/>
      <c r="EV212" s="151"/>
      <c r="EW212" s="151"/>
      <c r="EX212" s="151"/>
      <c r="EY212" s="151"/>
      <c r="EZ212" s="151"/>
      <c r="FA212" s="151"/>
      <c r="FB212" s="151"/>
      <c r="FC212" s="151"/>
      <c r="FD212" s="151"/>
      <c r="FE212" s="151"/>
      <c r="FF212" s="151"/>
      <c r="FG212" s="151"/>
      <c r="FH212" s="151"/>
      <c r="FI212" s="151"/>
      <c r="FJ212" s="151"/>
      <c r="FK212" s="151"/>
      <c r="FL212" s="151"/>
      <c r="FM212" s="151"/>
      <c r="FN212" s="151"/>
      <c r="FO212" s="151"/>
      <c r="FP212" s="151"/>
      <c r="FQ212" s="151"/>
      <c r="FR212" s="151"/>
      <c r="FS212" s="151"/>
      <c r="FT212" s="151"/>
      <c r="FU212" s="151"/>
      <c r="FV212" s="151"/>
      <c r="FW212" s="151"/>
      <c r="FX212" s="151"/>
      <c r="FY212" s="151"/>
      <c r="FZ212" s="151"/>
      <c r="GA212" s="151"/>
      <c r="GB212" s="151"/>
      <c r="GC212" s="151"/>
      <c r="GD212" s="151"/>
      <c r="GE212" s="151"/>
      <c r="GF212" s="151"/>
      <c r="GG212" s="151"/>
      <c r="GH212" s="151"/>
      <c r="GI212" s="151"/>
      <c r="GJ212" s="151"/>
      <c r="GK212" s="151"/>
      <c r="GL212" s="151"/>
      <c r="GM212" s="151"/>
      <c r="GN212" s="151"/>
      <c r="GO212" s="151"/>
      <c r="GP212" s="151"/>
      <c r="GQ212" s="151"/>
      <c r="GR212" s="151"/>
      <c r="GS212" s="151"/>
      <c r="GT212" s="151"/>
      <c r="GU212" s="151"/>
      <c r="GV212" s="151"/>
      <c r="GW212" s="151"/>
      <c r="GX212" s="151"/>
      <c r="GY212" s="151"/>
      <c r="GZ212" s="151"/>
      <c r="HA212" s="151"/>
      <c r="HB212" s="151"/>
      <c r="HC212" s="151"/>
      <c r="HD212" s="151"/>
      <c r="HE212" s="151"/>
      <c r="HF212" s="151"/>
      <c r="HG212" s="151"/>
      <c r="HH212" s="151"/>
      <c r="HI212" s="151"/>
      <c r="HJ212" s="151"/>
      <c r="HK212" s="151"/>
      <c r="HL212" s="151"/>
      <c r="HM212" s="151"/>
      <c r="HN212" s="151"/>
      <c r="HO212" s="151"/>
      <c r="HP212" s="151"/>
      <c r="HQ212" s="151"/>
      <c r="HR212" s="151"/>
      <c r="HS212" s="151"/>
      <c r="HT212" s="151"/>
      <c r="HU212" s="151"/>
      <c r="HV212" s="151"/>
      <c r="HW212" s="151"/>
      <c r="HX212" s="151"/>
      <c r="HY212" s="151"/>
      <c r="HZ212" s="151"/>
      <c r="IA212" s="151"/>
      <c r="IB212" s="151"/>
      <c r="IC212" s="151"/>
      <c r="ID212" s="151"/>
      <c r="IE212" s="151"/>
      <c r="IF212" s="151"/>
      <c r="IG212" s="151"/>
      <c r="IH212" s="151"/>
      <c r="II212" s="151"/>
      <c r="IJ212" s="151"/>
      <c r="IK212" s="151"/>
      <c r="IL212" s="151"/>
      <c r="IM212" s="151"/>
      <c r="IN212" s="151"/>
      <c r="IO212" s="151"/>
      <c r="IP212" s="151"/>
      <c r="IQ212" s="151"/>
      <c r="IR212" s="151"/>
      <c r="IS212" s="151"/>
      <c r="IT212" s="151"/>
      <c r="IU212" s="151"/>
      <c r="IV212" s="151"/>
      <c r="IW212" s="151"/>
      <c r="IX212" s="151"/>
      <c r="IY212" s="151"/>
      <c r="IZ212" s="151"/>
      <c r="JA212" s="151"/>
      <c r="JB212" s="151"/>
      <c r="JC212" s="151"/>
      <c r="JD212" s="151"/>
      <c r="JE212" s="151"/>
      <c r="JF212" s="151"/>
      <c r="JG212" s="151"/>
      <c r="JH212" s="151"/>
      <c r="JI212" s="151"/>
      <c r="JJ212" s="151"/>
    </row>
    <row r="213" spans="1:270" ht="15.75" customHeight="1" x14ac:dyDescent="0.25">
      <c r="A213" s="474" t="s">
        <v>223</v>
      </c>
      <c r="B213" s="475"/>
      <c r="C213" s="476"/>
      <c r="D213" s="324" t="s">
        <v>224</v>
      </c>
      <c r="E213" s="412"/>
      <c r="F213" s="251">
        <f>F215</f>
        <v>900</v>
      </c>
      <c r="G213" s="251">
        <f>G215</f>
        <v>900</v>
      </c>
      <c r="H213" s="251"/>
      <c r="I213" s="83">
        <f>G213/F213*100</f>
        <v>100</v>
      </c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/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  <c r="BI213" s="151"/>
      <c r="BJ213" s="151"/>
      <c r="BK213" s="151"/>
      <c r="BL213" s="151"/>
      <c r="BM213" s="151"/>
      <c r="BN213" s="151"/>
      <c r="BO213" s="151"/>
      <c r="BP213" s="151"/>
      <c r="BQ213" s="151"/>
      <c r="BR213" s="151"/>
      <c r="BS213" s="151"/>
      <c r="BT213" s="151"/>
      <c r="BU213" s="151"/>
      <c r="BV213" s="151"/>
      <c r="BW213" s="151"/>
      <c r="BX213" s="151"/>
      <c r="BY213" s="151"/>
      <c r="BZ213" s="151"/>
      <c r="CA213" s="151"/>
      <c r="CB213" s="151"/>
      <c r="CC213" s="151"/>
      <c r="CD213" s="151"/>
      <c r="CE213" s="151"/>
      <c r="CF213" s="151"/>
      <c r="CG213" s="151"/>
      <c r="CH213" s="151"/>
      <c r="CI213" s="151"/>
      <c r="CJ213" s="151"/>
      <c r="CK213" s="151"/>
      <c r="CL213" s="151"/>
      <c r="CM213" s="151"/>
      <c r="CN213" s="151"/>
      <c r="CO213" s="151"/>
      <c r="CP213" s="151"/>
      <c r="CQ213" s="151"/>
      <c r="CR213" s="151"/>
      <c r="CS213" s="151"/>
      <c r="CT213" s="151"/>
      <c r="CU213" s="151"/>
      <c r="CV213" s="151"/>
      <c r="CW213" s="151"/>
      <c r="CX213" s="151"/>
      <c r="CY213" s="151"/>
      <c r="CZ213" s="151"/>
      <c r="DA213" s="151"/>
      <c r="DB213" s="151"/>
      <c r="DC213" s="151"/>
      <c r="DD213" s="151"/>
      <c r="DE213" s="151"/>
      <c r="DF213" s="151"/>
      <c r="DG213" s="151"/>
      <c r="DH213" s="151"/>
      <c r="DI213" s="151"/>
      <c r="DJ213" s="151"/>
      <c r="DK213" s="151"/>
      <c r="DL213" s="151"/>
      <c r="DM213" s="151"/>
      <c r="DN213" s="151"/>
      <c r="DO213" s="151"/>
      <c r="DP213" s="151"/>
      <c r="DQ213" s="151"/>
      <c r="DR213" s="151"/>
      <c r="DS213" s="151"/>
      <c r="DT213" s="151"/>
      <c r="DU213" s="151"/>
      <c r="DV213" s="151"/>
      <c r="DW213" s="151"/>
      <c r="DX213" s="151"/>
      <c r="DY213" s="151"/>
      <c r="DZ213" s="151"/>
      <c r="EA213" s="151"/>
      <c r="EB213" s="151"/>
      <c r="EC213" s="151"/>
      <c r="ED213" s="151"/>
      <c r="EE213" s="151"/>
      <c r="EF213" s="151"/>
      <c r="EG213" s="151"/>
      <c r="EH213" s="151"/>
      <c r="EI213" s="151"/>
      <c r="EJ213" s="151"/>
      <c r="EK213" s="151"/>
      <c r="EL213" s="151"/>
      <c r="EM213" s="151"/>
      <c r="EN213" s="151"/>
      <c r="EO213" s="151"/>
      <c r="EP213" s="151"/>
      <c r="EQ213" s="151"/>
      <c r="ER213" s="151"/>
      <c r="ES213" s="151"/>
      <c r="ET213" s="151"/>
      <c r="EU213" s="151"/>
      <c r="EV213" s="151"/>
      <c r="EW213" s="151"/>
      <c r="EX213" s="151"/>
      <c r="EY213" s="151"/>
      <c r="EZ213" s="151"/>
      <c r="FA213" s="151"/>
      <c r="FB213" s="151"/>
      <c r="FC213" s="151"/>
      <c r="FD213" s="151"/>
      <c r="FE213" s="151"/>
      <c r="FF213" s="151"/>
      <c r="FG213" s="151"/>
      <c r="FH213" s="151"/>
      <c r="FI213" s="151"/>
      <c r="FJ213" s="151"/>
      <c r="FK213" s="151"/>
      <c r="FL213" s="151"/>
      <c r="FM213" s="151"/>
      <c r="FN213" s="151"/>
      <c r="FO213" s="151"/>
      <c r="FP213" s="151"/>
      <c r="FQ213" s="151"/>
      <c r="FR213" s="151"/>
      <c r="FS213" s="151"/>
      <c r="FT213" s="151"/>
      <c r="FU213" s="151"/>
      <c r="FV213" s="151"/>
      <c r="FW213" s="151"/>
      <c r="FX213" s="151"/>
      <c r="FY213" s="151"/>
      <c r="FZ213" s="151"/>
      <c r="GA213" s="151"/>
      <c r="GB213" s="151"/>
      <c r="GC213" s="151"/>
      <c r="GD213" s="151"/>
      <c r="GE213" s="151"/>
      <c r="GF213" s="151"/>
      <c r="GG213" s="151"/>
      <c r="GH213" s="151"/>
      <c r="GI213" s="151"/>
      <c r="GJ213" s="151"/>
      <c r="GK213" s="151"/>
      <c r="GL213" s="151"/>
      <c r="GM213" s="151"/>
      <c r="GN213" s="151"/>
      <c r="GO213" s="151"/>
      <c r="GP213" s="151"/>
      <c r="GQ213" s="151"/>
      <c r="GR213" s="151"/>
      <c r="GS213" s="151"/>
      <c r="GT213" s="151"/>
      <c r="GU213" s="151"/>
      <c r="GV213" s="151"/>
      <c r="GW213" s="151"/>
      <c r="GX213" s="151"/>
      <c r="GY213" s="151"/>
      <c r="GZ213" s="151"/>
      <c r="HA213" s="151"/>
      <c r="HB213" s="151"/>
      <c r="HC213" s="151"/>
      <c r="HD213" s="151"/>
      <c r="HE213" s="151"/>
      <c r="HF213" s="151"/>
      <c r="HG213" s="151"/>
      <c r="HH213" s="151"/>
      <c r="HI213" s="151"/>
      <c r="HJ213" s="151"/>
      <c r="HK213" s="151"/>
      <c r="HL213" s="151"/>
      <c r="HM213" s="151"/>
      <c r="HN213" s="151"/>
      <c r="HO213" s="151"/>
      <c r="HP213" s="151"/>
      <c r="HQ213" s="151"/>
      <c r="HR213" s="151"/>
      <c r="HS213" s="151"/>
      <c r="HT213" s="151"/>
      <c r="HU213" s="151"/>
      <c r="HV213" s="151"/>
      <c r="HW213" s="151"/>
      <c r="HX213" s="151"/>
      <c r="HY213" s="151"/>
      <c r="HZ213" s="151"/>
      <c r="IA213" s="151"/>
      <c r="IB213" s="151"/>
      <c r="IC213" s="151"/>
      <c r="ID213" s="151"/>
      <c r="IE213" s="151"/>
      <c r="IF213" s="151"/>
      <c r="IG213" s="151"/>
      <c r="IH213" s="151"/>
      <c r="II213" s="151"/>
      <c r="IJ213" s="151"/>
      <c r="IK213" s="151"/>
      <c r="IL213" s="151"/>
      <c r="IM213" s="151"/>
      <c r="IN213" s="151"/>
      <c r="IO213" s="151"/>
      <c r="IP213" s="151"/>
      <c r="IQ213" s="151"/>
      <c r="IR213" s="151"/>
      <c r="IS213" s="151"/>
      <c r="IT213" s="151"/>
      <c r="IU213" s="151"/>
      <c r="IV213" s="151"/>
      <c r="IW213" s="151"/>
      <c r="IX213" s="151"/>
      <c r="IY213" s="151"/>
      <c r="IZ213" s="151"/>
      <c r="JA213" s="151"/>
      <c r="JB213" s="151"/>
      <c r="JC213" s="151"/>
      <c r="JD213" s="151"/>
      <c r="JE213" s="151"/>
      <c r="JF213" s="151"/>
      <c r="JG213" s="151"/>
      <c r="JH213" s="151"/>
      <c r="JI213" s="151"/>
      <c r="JJ213" s="151"/>
    </row>
    <row r="214" spans="1:270" ht="15.75" customHeight="1" x14ac:dyDescent="0.25">
      <c r="A214" s="451" t="s">
        <v>158</v>
      </c>
      <c r="B214" s="452"/>
      <c r="C214" s="453"/>
      <c r="D214" s="249" t="s">
        <v>19</v>
      </c>
      <c r="E214" s="408"/>
      <c r="F214" s="252"/>
      <c r="G214" s="252"/>
      <c r="H214" s="252"/>
      <c r="I214" s="12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/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  <c r="BI214" s="151"/>
      <c r="BJ214" s="151"/>
      <c r="BK214" s="151"/>
      <c r="BL214" s="151"/>
      <c r="BM214" s="151"/>
      <c r="BN214" s="151"/>
      <c r="BO214" s="151"/>
      <c r="BP214" s="151"/>
      <c r="BQ214" s="151"/>
      <c r="BR214" s="151"/>
      <c r="BS214" s="151"/>
      <c r="BT214" s="151"/>
      <c r="BU214" s="151"/>
      <c r="BV214" s="151"/>
      <c r="BW214" s="151"/>
      <c r="BX214" s="151"/>
      <c r="BY214" s="151"/>
      <c r="BZ214" s="151"/>
      <c r="CA214" s="151"/>
      <c r="CB214" s="151"/>
      <c r="CC214" s="151"/>
      <c r="CD214" s="151"/>
      <c r="CE214" s="151"/>
      <c r="CF214" s="151"/>
      <c r="CG214" s="151"/>
      <c r="CH214" s="151"/>
      <c r="CI214" s="151"/>
      <c r="CJ214" s="151"/>
      <c r="CK214" s="151"/>
      <c r="CL214" s="151"/>
      <c r="CM214" s="151"/>
      <c r="CN214" s="151"/>
      <c r="CO214" s="151"/>
      <c r="CP214" s="151"/>
      <c r="CQ214" s="151"/>
      <c r="CR214" s="151"/>
      <c r="CS214" s="151"/>
      <c r="CT214" s="151"/>
      <c r="CU214" s="151"/>
      <c r="CV214" s="151"/>
      <c r="CW214" s="151"/>
      <c r="CX214" s="151"/>
      <c r="CY214" s="151"/>
      <c r="CZ214" s="151"/>
      <c r="DA214" s="151"/>
      <c r="DB214" s="151"/>
      <c r="DC214" s="151"/>
      <c r="DD214" s="151"/>
      <c r="DE214" s="151"/>
      <c r="DF214" s="151"/>
      <c r="DG214" s="151"/>
      <c r="DH214" s="151"/>
      <c r="DI214" s="151"/>
      <c r="DJ214" s="151"/>
      <c r="DK214" s="151"/>
      <c r="DL214" s="151"/>
      <c r="DM214" s="151"/>
      <c r="DN214" s="151"/>
      <c r="DO214" s="151"/>
      <c r="DP214" s="151"/>
      <c r="DQ214" s="151"/>
      <c r="DR214" s="151"/>
      <c r="DS214" s="151"/>
      <c r="DT214" s="151"/>
      <c r="DU214" s="151"/>
      <c r="DV214" s="151"/>
      <c r="DW214" s="151"/>
      <c r="DX214" s="151"/>
      <c r="DY214" s="151"/>
      <c r="DZ214" s="151"/>
      <c r="EA214" s="151"/>
      <c r="EB214" s="151"/>
      <c r="EC214" s="151"/>
      <c r="ED214" s="151"/>
      <c r="EE214" s="151"/>
      <c r="EF214" s="151"/>
      <c r="EG214" s="151"/>
      <c r="EH214" s="151"/>
      <c r="EI214" s="151"/>
      <c r="EJ214" s="151"/>
      <c r="EK214" s="151"/>
      <c r="EL214" s="151"/>
      <c r="EM214" s="151"/>
      <c r="EN214" s="151"/>
      <c r="EO214" s="151"/>
      <c r="EP214" s="151"/>
      <c r="EQ214" s="151"/>
      <c r="ER214" s="151"/>
      <c r="ES214" s="151"/>
      <c r="ET214" s="151"/>
      <c r="EU214" s="151"/>
      <c r="EV214" s="151"/>
      <c r="EW214" s="151"/>
      <c r="EX214" s="151"/>
      <c r="EY214" s="151"/>
      <c r="EZ214" s="151"/>
      <c r="FA214" s="151"/>
      <c r="FB214" s="151"/>
      <c r="FC214" s="151"/>
      <c r="FD214" s="151"/>
      <c r="FE214" s="151"/>
      <c r="FF214" s="151"/>
      <c r="FG214" s="151"/>
      <c r="FH214" s="151"/>
      <c r="FI214" s="151"/>
      <c r="FJ214" s="151"/>
      <c r="FK214" s="151"/>
      <c r="FL214" s="151"/>
      <c r="FM214" s="151"/>
      <c r="FN214" s="151"/>
      <c r="FO214" s="151"/>
      <c r="FP214" s="151"/>
      <c r="FQ214" s="151"/>
      <c r="FR214" s="151"/>
      <c r="FS214" s="151"/>
      <c r="FT214" s="151"/>
      <c r="FU214" s="151"/>
      <c r="FV214" s="151"/>
      <c r="FW214" s="151"/>
      <c r="FX214" s="151"/>
      <c r="FY214" s="151"/>
      <c r="FZ214" s="151"/>
      <c r="GA214" s="151"/>
      <c r="GB214" s="151"/>
      <c r="GC214" s="151"/>
      <c r="GD214" s="151"/>
      <c r="GE214" s="151"/>
      <c r="GF214" s="151"/>
      <c r="GG214" s="151"/>
      <c r="GH214" s="151"/>
      <c r="GI214" s="151"/>
      <c r="GJ214" s="151"/>
      <c r="GK214" s="151"/>
      <c r="GL214" s="151"/>
      <c r="GM214" s="151"/>
      <c r="GN214" s="151"/>
      <c r="GO214" s="151"/>
      <c r="GP214" s="151"/>
      <c r="GQ214" s="151"/>
      <c r="GR214" s="151"/>
      <c r="GS214" s="151"/>
      <c r="GT214" s="151"/>
      <c r="GU214" s="151"/>
      <c r="GV214" s="151"/>
      <c r="GW214" s="151"/>
      <c r="GX214" s="151"/>
      <c r="GY214" s="151"/>
      <c r="GZ214" s="151"/>
      <c r="HA214" s="151"/>
      <c r="HB214" s="151"/>
      <c r="HC214" s="151"/>
      <c r="HD214" s="151"/>
      <c r="HE214" s="151"/>
      <c r="HF214" s="151"/>
      <c r="HG214" s="151"/>
      <c r="HH214" s="151"/>
      <c r="HI214" s="151"/>
      <c r="HJ214" s="151"/>
      <c r="HK214" s="151"/>
      <c r="HL214" s="151"/>
      <c r="HM214" s="151"/>
      <c r="HN214" s="151"/>
      <c r="HO214" s="151"/>
      <c r="HP214" s="151"/>
      <c r="HQ214" s="151"/>
      <c r="HR214" s="151"/>
      <c r="HS214" s="151"/>
      <c r="HT214" s="151"/>
      <c r="HU214" s="151"/>
      <c r="HV214" s="151"/>
      <c r="HW214" s="151"/>
      <c r="HX214" s="151"/>
      <c r="HY214" s="151"/>
      <c r="HZ214" s="151"/>
      <c r="IA214" s="151"/>
      <c r="IB214" s="151"/>
      <c r="IC214" s="151"/>
      <c r="ID214" s="151"/>
      <c r="IE214" s="151"/>
      <c r="IF214" s="151"/>
      <c r="IG214" s="151"/>
      <c r="IH214" s="151"/>
      <c r="II214" s="151"/>
      <c r="IJ214" s="151"/>
      <c r="IK214" s="151"/>
      <c r="IL214" s="151"/>
      <c r="IM214" s="151"/>
      <c r="IN214" s="151"/>
      <c r="IO214" s="151"/>
      <c r="IP214" s="151"/>
      <c r="IQ214" s="151"/>
      <c r="IR214" s="151"/>
      <c r="IS214" s="151"/>
      <c r="IT214" s="151"/>
      <c r="IU214" s="151"/>
      <c r="IV214" s="151"/>
      <c r="IW214" s="151"/>
      <c r="IX214" s="151"/>
      <c r="IY214" s="151"/>
      <c r="IZ214" s="151"/>
      <c r="JA214" s="151"/>
      <c r="JB214" s="151"/>
      <c r="JC214" s="151"/>
      <c r="JD214" s="151"/>
      <c r="JE214" s="151"/>
      <c r="JF214" s="151"/>
      <c r="JG214" s="151"/>
      <c r="JH214" s="151"/>
      <c r="JI214" s="151"/>
      <c r="JJ214" s="151"/>
    </row>
    <row r="215" spans="1:270" ht="18" customHeight="1" x14ac:dyDescent="0.25">
      <c r="A215" s="477">
        <v>42</v>
      </c>
      <c r="B215" s="478"/>
      <c r="C215" s="479"/>
      <c r="D215" s="314" t="s">
        <v>143</v>
      </c>
      <c r="E215" s="410">
        <v>0</v>
      </c>
      <c r="F215" s="254">
        <f>F216</f>
        <v>900</v>
      </c>
      <c r="G215" s="254">
        <f>G216</f>
        <v>900</v>
      </c>
      <c r="H215" s="258"/>
      <c r="I215" s="148">
        <f>G215/F215*100</f>
        <v>100</v>
      </c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/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  <c r="BI215" s="151"/>
      <c r="BJ215" s="151"/>
      <c r="BK215" s="151"/>
      <c r="BL215" s="151"/>
      <c r="BM215" s="151"/>
      <c r="BN215" s="151"/>
      <c r="BO215" s="151"/>
      <c r="BP215" s="151"/>
      <c r="BQ215" s="151"/>
      <c r="BR215" s="151"/>
      <c r="BS215" s="151"/>
      <c r="BT215" s="151"/>
      <c r="BU215" s="151"/>
      <c r="BV215" s="151"/>
      <c r="BW215" s="151"/>
      <c r="BX215" s="151"/>
      <c r="BY215" s="151"/>
      <c r="BZ215" s="151"/>
      <c r="CA215" s="151"/>
      <c r="CB215" s="151"/>
      <c r="CC215" s="151"/>
      <c r="CD215" s="151"/>
      <c r="CE215" s="151"/>
      <c r="CF215" s="151"/>
      <c r="CG215" s="151"/>
      <c r="CH215" s="151"/>
      <c r="CI215" s="151"/>
      <c r="CJ215" s="151"/>
      <c r="CK215" s="151"/>
      <c r="CL215" s="151"/>
      <c r="CM215" s="151"/>
      <c r="CN215" s="151"/>
      <c r="CO215" s="151"/>
      <c r="CP215" s="151"/>
      <c r="CQ215" s="151"/>
      <c r="CR215" s="151"/>
      <c r="CS215" s="151"/>
      <c r="CT215" s="151"/>
      <c r="CU215" s="151"/>
      <c r="CV215" s="151"/>
      <c r="CW215" s="151"/>
      <c r="CX215" s="151"/>
      <c r="CY215" s="151"/>
      <c r="CZ215" s="151"/>
      <c r="DA215" s="151"/>
      <c r="DB215" s="151"/>
      <c r="DC215" s="151"/>
      <c r="DD215" s="151"/>
      <c r="DE215" s="151"/>
      <c r="DF215" s="151"/>
      <c r="DG215" s="151"/>
      <c r="DH215" s="151"/>
      <c r="DI215" s="151"/>
      <c r="DJ215" s="151"/>
      <c r="DK215" s="151"/>
      <c r="DL215" s="151"/>
      <c r="DM215" s="151"/>
      <c r="DN215" s="151"/>
      <c r="DO215" s="151"/>
      <c r="DP215" s="151"/>
      <c r="DQ215" s="151"/>
      <c r="DR215" s="151"/>
      <c r="DS215" s="151"/>
      <c r="DT215" s="151"/>
      <c r="DU215" s="151"/>
      <c r="DV215" s="151"/>
      <c r="DW215" s="151"/>
      <c r="DX215" s="151"/>
      <c r="DY215" s="151"/>
      <c r="DZ215" s="151"/>
      <c r="EA215" s="151"/>
      <c r="EB215" s="151"/>
      <c r="EC215" s="151"/>
      <c r="ED215" s="151"/>
      <c r="EE215" s="151"/>
      <c r="EF215" s="151"/>
      <c r="EG215" s="151"/>
      <c r="EH215" s="151"/>
      <c r="EI215" s="151"/>
      <c r="EJ215" s="151"/>
      <c r="EK215" s="151"/>
      <c r="EL215" s="151"/>
      <c r="EM215" s="151"/>
      <c r="EN215" s="151"/>
      <c r="EO215" s="151"/>
      <c r="EP215" s="151"/>
      <c r="EQ215" s="151"/>
      <c r="ER215" s="151"/>
      <c r="ES215" s="151"/>
      <c r="ET215" s="151"/>
      <c r="EU215" s="151"/>
      <c r="EV215" s="151"/>
      <c r="EW215" s="151"/>
      <c r="EX215" s="151"/>
      <c r="EY215" s="151"/>
      <c r="EZ215" s="151"/>
      <c r="FA215" s="151"/>
      <c r="FB215" s="151"/>
      <c r="FC215" s="151"/>
      <c r="FD215" s="151"/>
      <c r="FE215" s="151"/>
      <c r="FF215" s="151"/>
      <c r="FG215" s="151"/>
      <c r="FH215" s="151"/>
      <c r="FI215" s="151"/>
      <c r="FJ215" s="151"/>
      <c r="FK215" s="151"/>
      <c r="FL215" s="151"/>
      <c r="FM215" s="151"/>
      <c r="FN215" s="151"/>
      <c r="FO215" s="151"/>
      <c r="FP215" s="151"/>
      <c r="FQ215" s="151"/>
      <c r="FR215" s="151"/>
      <c r="FS215" s="151"/>
      <c r="FT215" s="151"/>
      <c r="FU215" s="151"/>
      <c r="FV215" s="151"/>
      <c r="FW215" s="151"/>
      <c r="FX215" s="151"/>
      <c r="FY215" s="151"/>
      <c r="FZ215" s="151"/>
      <c r="GA215" s="151"/>
      <c r="GB215" s="151"/>
      <c r="GC215" s="151"/>
      <c r="GD215" s="151"/>
      <c r="GE215" s="151"/>
      <c r="GF215" s="151"/>
      <c r="GG215" s="151"/>
      <c r="GH215" s="151"/>
      <c r="GI215" s="151"/>
      <c r="GJ215" s="151"/>
      <c r="GK215" s="151"/>
      <c r="GL215" s="151"/>
      <c r="GM215" s="151"/>
      <c r="GN215" s="151"/>
      <c r="GO215" s="151"/>
      <c r="GP215" s="151"/>
      <c r="GQ215" s="151"/>
      <c r="GR215" s="151"/>
      <c r="GS215" s="151"/>
      <c r="GT215" s="151"/>
      <c r="GU215" s="151"/>
      <c r="GV215" s="151"/>
      <c r="GW215" s="151"/>
      <c r="GX215" s="151"/>
      <c r="GY215" s="151"/>
      <c r="GZ215" s="151"/>
      <c r="HA215" s="151"/>
      <c r="HB215" s="151"/>
      <c r="HC215" s="151"/>
      <c r="HD215" s="151"/>
      <c r="HE215" s="151"/>
      <c r="HF215" s="151"/>
      <c r="HG215" s="151"/>
      <c r="HH215" s="151"/>
      <c r="HI215" s="151"/>
      <c r="HJ215" s="151"/>
      <c r="HK215" s="151"/>
      <c r="HL215" s="151"/>
      <c r="HM215" s="151"/>
      <c r="HN215" s="151"/>
      <c r="HO215" s="151"/>
      <c r="HP215" s="151"/>
      <c r="HQ215" s="151"/>
      <c r="HR215" s="151"/>
      <c r="HS215" s="151"/>
      <c r="HT215" s="151"/>
      <c r="HU215" s="151"/>
      <c r="HV215" s="151"/>
      <c r="HW215" s="151"/>
      <c r="HX215" s="151"/>
      <c r="HY215" s="151"/>
      <c r="HZ215" s="151"/>
      <c r="IA215" s="151"/>
      <c r="IB215" s="151"/>
      <c r="IC215" s="151"/>
      <c r="ID215" s="151"/>
      <c r="IE215" s="151"/>
      <c r="IF215" s="151"/>
      <c r="IG215" s="151"/>
      <c r="IH215" s="151"/>
      <c r="II215" s="151"/>
      <c r="IJ215" s="151"/>
      <c r="IK215" s="151"/>
      <c r="IL215" s="151"/>
      <c r="IM215" s="151"/>
      <c r="IN215" s="151"/>
      <c r="IO215" s="151"/>
      <c r="IP215" s="151"/>
      <c r="IQ215" s="151"/>
      <c r="IR215" s="151"/>
      <c r="IS215" s="151"/>
      <c r="IT215" s="151"/>
      <c r="IU215" s="151"/>
      <c r="IV215" s="151"/>
      <c r="IW215" s="151"/>
      <c r="IX215" s="151"/>
      <c r="IY215" s="151"/>
      <c r="IZ215" s="151"/>
      <c r="JA215" s="151"/>
      <c r="JB215" s="151"/>
      <c r="JC215" s="151"/>
      <c r="JD215" s="151"/>
      <c r="JE215" s="151"/>
      <c r="JF215" s="151"/>
      <c r="JG215" s="151"/>
      <c r="JH215" s="151"/>
      <c r="JI215" s="151"/>
      <c r="JJ215" s="151"/>
    </row>
    <row r="216" spans="1:270" ht="15.75" customHeight="1" x14ac:dyDescent="0.25">
      <c r="A216" s="448">
        <v>4241</v>
      </c>
      <c r="B216" s="449"/>
      <c r="C216" s="450"/>
      <c r="D216" s="54" t="s">
        <v>225</v>
      </c>
      <c r="E216" s="408"/>
      <c r="F216" s="400">
        <v>900</v>
      </c>
      <c r="G216" s="260">
        <v>900</v>
      </c>
      <c r="H216" s="260"/>
      <c r="I216" s="22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/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  <c r="BI216" s="151"/>
      <c r="BJ216" s="151"/>
      <c r="BK216" s="151"/>
      <c r="BL216" s="151"/>
      <c r="BM216" s="151"/>
      <c r="BN216" s="151"/>
      <c r="BO216" s="151"/>
      <c r="BP216" s="151"/>
      <c r="BQ216" s="151"/>
      <c r="BR216" s="151"/>
      <c r="BS216" s="151"/>
      <c r="BT216" s="151"/>
      <c r="BU216" s="151"/>
      <c r="BV216" s="151"/>
      <c r="BW216" s="151"/>
      <c r="BX216" s="151"/>
      <c r="BY216" s="151"/>
      <c r="BZ216" s="151"/>
      <c r="CA216" s="151"/>
      <c r="CB216" s="151"/>
      <c r="CC216" s="151"/>
      <c r="CD216" s="151"/>
      <c r="CE216" s="151"/>
      <c r="CF216" s="151"/>
      <c r="CG216" s="151"/>
      <c r="CH216" s="151"/>
      <c r="CI216" s="151"/>
      <c r="CJ216" s="151"/>
      <c r="CK216" s="151"/>
      <c r="CL216" s="151"/>
      <c r="CM216" s="151"/>
      <c r="CN216" s="151"/>
      <c r="CO216" s="151"/>
      <c r="CP216" s="151"/>
      <c r="CQ216" s="151"/>
      <c r="CR216" s="151"/>
      <c r="CS216" s="151"/>
      <c r="CT216" s="151"/>
      <c r="CU216" s="151"/>
      <c r="CV216" s="151"/>
      <c r="CW216" s="151"/>
      <c r="CX216" s="151"/>
      <c r="CY216" s="151"/>
      <c r="CZ216" s="151"/>
      <c r="DA216" s="151"/>
      <c r="DB216" s="151"/>
      <c r="DC216" s="151"/>
      <c r="DD216" s="151"/>
      <c r="DE216" s="151"/>
      <c r="DF216" s="151"/>
      <c r="DG216" s="151"/>
      <c r="DH216" s="151"/>
      <c r="DI216" s="151"/>
      <c r="DJ216" s="151"/>
      <c r="DK216" s="151"/>
      <c r="DL216" s="151"/>
      <c r="DM216" s="151"/>
      <c r="DN216" s="151"/>
      <c r="DO216" s="151"/>
      <c r="DP216" s="151"/>
      <c r="DQ216" s="151"/>
      <c r="DR216" s="151"/>
      <c r="DS216" s="151"/>
      <c r="DT216" s="151"/>
      <c r="DU216" s="151"/>
      <c r="DV216" s="151"/>
      <c r="DW216" s="151"/>
      <c r="DX216" s="151"/>
      <c r="DY216" s="151"/>
      <c r="DZ216" s="151"/>
      <c r="EA216" s="151"/>
      <c r="EB216" s="151"/>
      <c r="EC216" s="151"/>
      <c r="ED216" s="151"/>
      <c r="EE216" s="151"/>
      <c r="EF216" s="151"/>
      <c r="EG216" s="151"/>
      <c r="EH216" s="151"/>
      <c r="EI216" s="151"/>
      <c r="EJ216" s="151"/>
      <c r="EK216" s="151"/>
      <c r="EL216" s="151"/>
      <c r="EM216" s="151"/>
      <c r="EN216" s="151"/>
      <c r="EO216" s="151"/>
      <c r="EP216" s="151"/>
      <c r="EQ216" s="151"/>
      <c r="ER216" s="151"/>
      <c r="ES216" s="151"/>
      <c r="ET216" s="151"/>
      <c r="EU216" s="151"/>
      <c r="EV216" s="151"/>
      <c r="EW216" s="151"/>
      <c r="EX216" s="151"/>
      <c r="EY216" s="151"/>
      <c r="EZ216" s="151"/>
      <c r="FA216" s="151"/>
      <c r="FB216" s="151"/>
      <c r="FC216" s="151"/>
      <c r="FD216" s="151"/>
      <c r="FE216" s="151"/>
      <c r="FF216" s="151"/>
      <c r="FG216" s="151"/>
      <c r="FH216" s="151"/>
      <c r="FI216" s="151"/>
      <c r="FJ216" s="151"/>
      <c r="FK216" s="151"/>
      <c r="FL216" s="151"/>
      <c r="FM216" s="151"/>
      <c r="FN216" s="151"/>
      <c r="FO216" s="151"/>
      <c r="FP216" s="151"/>
      <c r="FQ216" s="151"/>
      <c r="FR216" s="151"/>
      <c r="FS216" s="151"/>
      <c r="FT216" s="151"/>
      <c r="FU216" s="151"/>
      <c r="FV216" s="151"/>
      <c r="FW216" s="151"/>
      <c r="FX216" s="151"/>
      <c r="FY216" s="151"/>
      <c r="FZ216" s="151"/>
      <c r="GA216" s="151"/>
      <c r="GB216" s="151"/>
      <c r="GC216" s="151"/>
      <c r="GD216" s="151"/>
      <c r="GE216" s="151"/>
      <c r="GF216" s="151"/>
      <c r="GG216" s="151"/>
      <c r="GH216" s="151"/>
      <c r="GI216" s="151"/>
      <c r="GJ216" s="151"/>
      <c r="GK216" s="151"/>
      <c r="GL216" s="151"/>
      <c r="GM216" s="151"/>
      <c r="GN216" s="151"/>
      <c r="GO216" s="151"/>
      <c r="GP216" s="151"/>
      <c r="GQ216" s="151"/>
      <c r="GR216" s="151"/>
      <c r="GS216" s="151"/>
      <c r="GT216" s="151"/>
      <c r="GU216" s="151"/>
      <c r="GV216" s="151"/>
      <c r="GW216" s="151"/>
      <c r="GX216" s="151"/>
      <c r="GY216" s="151"/>
      <c r="GZ216" s="151"/>
      <c r="HA216" s="151"/>
      <c r="HB216" s="151"/>
      <c r="HC216" s="151"/>
      <c r="HD216" s="151"/>
      <c r="HE216" s="151"/>
      <c r="HF216" s="151"/>
      <c r="HG216" s="151"/>
      <c r="HH216" s="151"/>
      <c r="HI216" s="151"/>
      <c r="HJ216" s="151"/>
      <c r="HK216" s="151"/>
      <c r="HL216" s="151"/>
      <c r="HM216" s="151"/>
      <c r="HN216" s="151"/>
      <c r="HO216" s="151"/>
      <c r="HP216" s="151"/>
      <c r="HQ216" s="151"/>
      <c r="HR216" s="151"/>
      <c r="HS216" s="151"/>
      <c r="HT216" s="151"/>
      <c r="HU216" s="151"/>
      <c r="HV216" s="151"/>
      <c r="HW216" s="151"/>
      <c r="HX216" s="151"/>
      <c r="HY216" s="151"/>
      <c r="HZ216" s="151"/>
      <c r="IA216" s="151"/>
      <c r="IB216" s="151"/>
      <c r="IC216" s="151"/>
      <c r="ID216" s="151"/>
      <c r="IE216" s="151"/>
      <c r="IF216" s="151"/>
      <c r="IG216" s="151"/>
      <c r="IH216" s="151"/>
      <c r="II216" s="151"/>
      <c r="IJ216" s="151"/>
      <c r="IK216" s="151"/>
      <c r="IL216" s="151"/>
      <c r="IM216" s="151"/>
      <c r="IN216" s="151"/>
      <c r="IO216" s="151"/>
      <c r="IP216" s="151"/>
      <c r="IQ216" s="151"/>
      <c r="IR216" s="151"/>
      <c r="IS216" s="151"/>
      <c r="IT216" s="151"/>
      <c r="IU216" s="151"/>
      <c r="IV216" s="151"/>
      <c r="IW216" s="151"/>
      <c r="IX216" s="151"/>
      <c r="IY216" s="151"/>
      <c r="IZ216" s="151"/>
      <c r="JA216" s="151"/>
      <c r="JB216" s="151"/>
      <c r="JC216" s="151"/>
      <c r="JD216" s="151"/>
      <c r="JE216" s="151"/>
      <c r="JF216" s="151"/>
      <c r="JG216" s="151"/>
      <c r="JH216" s="151"/>
      <c r="JI216" s="151"/>
      <c r="JJ216" s="151"/>
    </row>
    <row r="217" spans="1:270" s="87" customFormat="1" ht="29.25" customHeight="1" x14ac:dyDescent="0.25">
      <c r="A217" s="88" t="s">
        <v>79</v>
      </c>
      <c r="B217" s="95"/>
      <c r="C217" s="308"/>
      <c r="D217" s="270" t="s">
        <v>105</v>
      </c>
      <c r="E217" s="404">
        <f>E218+E271+E295+E313+E326+E398+E420+E429+E437+E445+E458+E483+E503+E514+E524</f>
        <v>1552333.1199999999</v>
      </c>
      <c r="F217" s="278">
        <f>F218+F271+F295+F313+F326+F398+F420+F429+F437+F445+F458+F483+F503+F514+F524</f>
        <v>1698292</v>
      </c>
      <c r="G217" s="278">
        <f>G218+G271+G295+G313+G326+G398+G420+G429+G437+G445+G458+G483+G503+G514+G524</f>
        <v>2174066</v>
      </c>
      <c r="H217" s="272">
        <f>G217/E217*100</f>
        <v>140.05151162399989</v>
      </c>
      <c r="I217" s="271">
        <f>G217/F217*100</f>
        <v>128.01485256952279</v>
      </c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/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  <c r="BI217" s="151"/>
      <c r="BJ217" s="151"/>
      <c r="BK217" s="151"/>
      <c r="BL217" s="151"/>
      <c r="BM217" s="151"/>
      <c r="BN217" s="151"/>
      <c r="BO217" s="151"/>
      <c r="BP217" s="151"/>
      <c r="BQ217" s="151"/>
      <c r="BR217" s="151"/>
      <c r="BS217" s="151"/>
      <c r="BT217" s="151"/>
      <c r="BU217" s="151"/>
      <c r="BV217" s="151"/>
      <c r="BW217" s="151"/>
      <c r="BX217" s="151"/>
      <c r="BY217" s="151"/>
      <c r="BZ217" s="151"/>
      <c r="CA217" s="151"/>
      <c r="CB217" s="151"/>
      <c r="CC217" s="151"/>
      <c r="CD217" s="151"/>
      <c r="CE217" s="151"/>
      <c r="CF217" s="151"/>
      <c r="CG217" s="151"/>
      <c r="CH217" s="151"/>
      <c r="CI217" s="151"/>
      <c r="CJ217" s="151"/>
      <c r="CK217" s="151"/>
      <c r="CL217" s="151"/>
      <c r="CM217" s="151"/>
      <c r="CN217" s="151"/>
      <c r="CO217" s="151"/>
      <c r="CP217" s="151"/>
      <c r="CQ217" s="151"/>
      <c r="CR217" s="151"/>
      <c r="CS217" s="151"/>
      <c r="CT217" s="151"/>
      <c r="CU217" s="151"/>
      <c r="CV217" s="151"/>
      <c r="CW217" s="151"/>
      <c r="CX217" s="151"/>
      <c r="CY217" s="151"/>
      <c r="CZ217" s="151"/>
      <c r="DA217" s="151"/>
      <c r="DB217" s="151"/>
      <c r="DC217" s="151"/>
      <c r="DD217" s="151"/>
      <c r="DE217" s="151"/>
      <c r="DF217" s="151"/>
      <c r="DG217" s="151"/>
      <c r="DH217" s="151"/>
      <c r="DI217" s="151"/>
      <c r="DJ217" s="151"/>
      <c r="DK217" s="151"/>
      <c r="DL217" s="151"/>
      <c r="DM217" s="151"/>
      <c r="DN217" s="151"/>
      <c r="DO217" s="151"/>
      <c r="DP217" s="151"/>
      <c r="DQ217" s="151"/>
      <c r="DR217" s="151"/>
      <c r="DS217" s="151"/>
      <c r="DT217" s="151"/>
      <c r="DU217" s="151"/>
      <c r="DV217" s="151"/>
      <c r="DW217" s="151"/>
      <c r="DX217" s="151"/>
      <c r="DY217" s="151"/>
      <c r="DZ217" s="151"/>
      <c r="EA217" s="151"/>
      <c r="EB217" s="151"/>
      <c r="EC217" s="151"/>
      <c r="ED217" s="151"/>
      <c r="EE217" s="151"/>
      <c r="EF217" s="151"/>
      <c r="EG217" s="151"/>
      <c r="EH217" s="151"/>
      <c r="EI217" s="151"/>
      <c r="EJ217" s="151"/>
      <c r="EK217" s="151"/>
      <c r="EL217" s="151"/>
      <c r="EM217" s="151"/>
      <c r="EN217" s="151"/>
      <c r="EO217" s="151"/>
      <c r="EP217" s="151"/>
      <c r="EQ217" s="151"/>
      <c r="ER217" s="151"/>
      <c r="ES217" s="151"/>
      <c r="ET217" s="151"/>
      <c r="EU217" s="151"/>
      <c r="EV217" s="151"/>
      <c r="EW217" s="151"/>
      <c r="EX217" s="151"/>
      <c r="EY217" s="151"/>
      <c r="EZ217" s="151"/>
      <c r="FA217" s="151"/>
      <c r="FB217" s="151"/>
      <c r="FC217" s="151"/>
      <c r="FD217" s="151"/>
      <c r="FE217" s="151"/>
      <c r="FF217" s="151"/>
      <c r="FG217" s="151"/>
      <c r="FH217" s="151"/>
      <c r="FI217" s="151"/>
      <c r="FJ217" s="151"/>
      <c r="FK217" s="151"/>
      <c r="FL217" s="151"/>
      <c r="FM217" s="151"/>
      <c r="FN217" s="151"/>
      <c r="FO217" s="151"/>
      <c r="FP217" s="151"/>
      <c r="FQ217" s="151"/>
      <c r="FR217" s="151"/>
      <c r="FS217" s="151"/>
      <c r="FT217" s="151"/>
      <c r="FU217" s="151"/>
      <c r="FV217" s="151"/>
      <c r="FW217" s="151"/>
      <c r="FX217" s="151"/>
      <c r="FY217" s="151"/>
      <c r="FZ217" s="151"/>
      <c r="GA217" s="151"/>
      <c r="GB217" s="151"/>
      <c r="GC217" s="151"/>
      <c r="GD217" s="151"/>
      <c r="GE217" s="151"/>
      <c r="GF217" s="151"/>
      <c r="GG217" s="151"/>
      <c r="GH217" s="151"/>
      <c r="GI217" s="151"/>
      <c r="GJ217" s="151"/>
      <c r="GK217" s="151"/>
      <c r="GL217" s="151"/>
      <c r="GM217" s="151"/>
      <c r="GN217" s="151"/>
      <c r="GO217" s="151"/>
      <c r="GP217" s="151"/>
      <c r="GQ217" s="151"/>
      <c r="GR217" s="151"/>
      <c r="GS217" s="151"/>
      <c r="GT217" s="151"/>
      <c r="GU217" s="151"/>
      <c r="GV217" s="151"/>
      <c r="GW217" s="151"/>
      <c r="GX217" s="151"/>
      <c r="GY217" s="151"/>
      <c r="GZ217" s="151"/>
      <c r="HA217" s="151"/>
      <c r="HB217" s="151"/>
      <c r="HC217" s="151"/>
      <c r="HD217" s="151"/>
      <c r="HE217" s="151"/>
      <c r="HF217" s="151"/>
      <c r="HG217" s="151"/>
      <c r="HH217" s="151"/>
      <c r="HI217" s="151"/>
      <c r="HJ217" s="151"/>
      <c r="HK217" s="151"/>
      <c r="HL217" s="151"/>
      <c r="HM217" s="151"/>
      <c r="HN217" s="151"/>
      <c r="HO217" s="151"/>
      <c r="HP217" s="151"/>
      <c r="HQ217" s="151"/>
      <c r="HR217" s="151"/>
      <c r="HS217" s="151"/>
      <c r="HT217" s="151"/>
      <c r="HU217" s="151"/>
      <c r="HV217" s="151"/>
      <c r="HW217" s="151"/>
      <c r="HX217" s="151"/>
      <c r="HY217" s="151"/>
      <c r="HZ217" s="151"/>
      <c r="IA217" s="151"/>
      <c r="IB217" s="151"/>
      <c r="IC217" s="151"/>
      <c r="ID217" s="151"/>
      <c r="IE217" s="151"/>
      <c r="IF217" s="151"/>
      <c r="IG217" s="151"/>
      <c r="IH217" s="151"/>
      <c r="II217" s="151"/>
      <c r="IJ217" s="151"/>
      <c r="IK217" s="151"/>
      <c r="IL217" s="151"/>
      <c r="IM217" s="151"/>
      <c r="IN217" s="151"/>
      <c r="IO217" s="151"/>
      <c r="IP217" s="151"/>
      <c r="IQ217" s="151"/>
      <c r="IR217" s="151"/>
      <c r="IS217" s="151"/>
      <c r="IT217" s="151"/>
      <c r="IU217" s="151"/>
      <c r="IV217" s="151"/>
      <c r="IW217" s="151"/>
      <c r="IX217" s="151"/>
      <c r="IY217" s="151"/>
      <c r="IZ217" s="151"/>
      <c r="JA217" s="151"/>
      <c r="JB217" s="151"/>
      <c r="JC217" s="151"/>
      <c r="JD217" s="151"/>
      <c r="JE217" s="151"/>
      <c r="JF217" s="151"/>
      <c r="JG217" s="151"/>
      <c r="JH217" s="151"/>
      <c r="JI217" s="151"/>
      <c r="JJ217" s="151"/>
    </row>
    <row r="218" spans="1:270" s="94" customFormat="1" x14ac:dyDescent="0.25">
      <c r="A218" s="86" t="s">
        <v>45</v>
      </c>
      <c r="B218" s="322"/>
      <c r="C218" s="323"/>
      <c r="D218" s="324" t="s">
        <v>21</v>
      </c>
      <c r="E218" s="403">
        <f>E220</f>
        <v>4071</v>
      </c>
      <c r="F218" s="279">
        <f>F220</f>
        <v>7282</v>
      </c>
      <c r="G218" s="279">
        <f>G220+G264</f>
        <v>46603.81</v>
      </c>
      <c r="H218" s="251">
        <f>G218/E218*100</f>
        <v>1144.7754851387865</v>
      </c>
      <c r="I218" s="83">
        <f>G218/F218*100</f>
        <v>639.98640483383679</v>
      </c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/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  <c r="BI218" s="151"/>
      <c r="BJ218" s="151"/>
      <c r="BK218" s="151"/>
      <c r="BL218" s="151"/>
      <c r="BM218" s="151"/>
      <c r="BN218" s="151"/>
      <c r="BO218" s="151"/>
      <c r="BP218" s="151"/>
      <c r="BQ218" s="151"/>
      <c r="BR218" s="151"/>
      <c r="BS218" s="151"/>
      <c r="BT218" s="151"/>
      <c r="BU218" s="151"/>
      <c r="BV218" s="151"/>
      <c r="BW218" s="151"/>
      <c r="BX218" s="151"/>
      <c r="BY218" s="151"/>
      <c r="BZ218" s="151"/>
      <c r="CA218" s="151"/>
      <c r="CB218" s="151"/>
      <c r="CC218" s="151"/>
      <c r="CD218" s="151"/>
      <c r="CE218" s="151"/>
      <c r="CF218" s="151"/>
      <c r="CG218" s="151"/>
      <c r="CH218" s="151"/>
      <c r="CI218" s="151"/>
      <c r="CJ218" s="151"/>
      <c r="CK218" s="151"/>
      <c r="CL218" s="151"/>
      <c r="CM218" s="151"/>
      <c r="CN218" s="151"/>
      <c r="CO218" s="151"/>
      <c r="CP218" s="151"/>
      <c r="CQ218" s="151"/>
      <c r="CR218" s="151"/>
      <c r="CS218" s="151"/>
      <c r="CT218" s="151"/>
      <c r="CU218" s="151"/>
      <c r="CV218" s="151"/>
      <c r="CW218" s="151"/>
      <c r="CX218" s="151"/>
      <c r="CY218" s="151"/>
      <c r="CZ218" s="151"/>
      <c r="DA218" s="151"/>
      <c r="DB218" s="151"/>
      <c r="DC218" s="151"/>
      <c r="DD218" s="151"/>
      <c r="DE218" s="151"/>
      <c r="DF218" s="151"/>
      <c r="DG218" s="151"/>
      <c r="DH218" s="151"/>
      <c r="DI218" s="151"/>
      <c r="DJ218" s="151"/>
      <c r="DK218" s="151"/>
      <c r="DL218" s="151"/>
      <c r="DM218" s="151"/>
      <c r="DN218" s="151"/>
      <c r="DO218" s="151"/>
      <c r="DP218" s="151"/>
      <c r="DQ218" s="151"/>
      <c r="DR218" s="151"/>
      <c r="DS218" s="151"/>
      <c r="DT218" s="151"/>
      <c r="DU218" s="151"/>
      <c r="DV218" s="151"/>
      <c r="DW218" s="151"/>
      <c r="DX218" s="151"/>
      <c r="DY218" s="151"/>
      <c r="DZ218" s="151"/>
      <c r="EA218" s="151"/>
      <c r="EB218" s="151"/>
      <c r="EC218" s="151"/>
      <c r="ED218" s="151"/>
      <c r="EE218" s="151"/>
      <c r="EF218" s="151"/>
      <c r="EG218" s="151"/>
      <c r="EH218" s="151"/>
      <c r="EI218" s="151"/>
      <c r="EJ218" s="151"/>
      <c r="EK218" s="151"/>
      <c r="EL218" s="151"/>
      <c r="EM218" s="151"/>
      <c r="EN218" s="151"/>
      <c r="EO218" s="151"/>
      <c r="EP218" s="151"/>
      <c r="EQ218" s="151"/>
      <c r="ER218" s="151"/>
      <c r="ES218" s="151"/>
      <c r="ET218" s="151"/>
      <c r="EU218" s="151"/>
      <c r="EV218" s="151"/>
      <c r="EW218" s="151"/>
      <c r="EX218" s="151"/>
      <c r="EY218" s="151"/>
      <c r="EZ218" s="151"/>
      <c r="FA218" s="151"/>
      <c r="FB218" s="151"/>
      <c r="FC218" s="151"/>
      <c r="FD218" s="151"/>
      <c r="FE218" s="151"/>
      <c r="FF218" s="151"/>
      <c r="FG218" s="151"/>
      <c r="FH218" s="151"/>
      <c r="FI218" s="151"/>
      <c r="FJ218" s="151"/>
      <c r="FK218" s="151"/>
      <c r="FL218" s="151"/>
      <c r="FM218" s="151"/>
      <c r="FN218" s="151"/>
      <c r="FO218" s="151"/>
      <c r="FP218" s="151"/>
      <c r="FQ218" s="151"/>
      <c r="FR218" s="151"/>
      <c r="FS218" s="151"/>
      <c r="FT218" s="151"/>
      <c r="FU218" s="151"/>
      <c r="FV218" s="151"/>
      <c r="FW218" s="151"/>
      <c r="FX218" s="151"/>
      <c r="FY218" s="151"/>
      <c r="FZ218" s="151"/>
      <c r="GA218" s="151"/>
      <c r="GB218" s="151"/>
      <c r="GC218" s="151"/>
      <c r="GD218" s="151"/>
      <c r="GE218" s="151"/>
      <c r="GF218" s="151"/>
      <c r="GG218" s="151"/>
      <c r="GH218" s="151"/>
      <c r="GI218" s="151"/>
      <c r="GJ218" s="151"/>
      <c r="GK218" s="151"/>
      <c r="GL218" s="151"/>
      <c r="GM218" s="151"/>
      <c r="GN218" s="151"/>
      <c r="GO218" s="151"/>
      <c r="GP218" s="151"/>
      <c r="GQ218" s="151"/>
      <c r="GR218" s="151"/>
      <c r="GS218" s="151"/>
      <c r="GT218" s="151"/>
      <c r="GU218" s="151"/>
      <c r="GV218" s="151"/>
      <c r="GW218" s="151"/>
      <c r="GX218" s="151"/>
      <c r="GY218" s="151"/>
      <c r="GZ218" s="151"/>
      <c r="HA218" s="151"/>
      <c r="HB218" s="151"/>
      <c r="HC218" s="151"/>
      <c r="HD218" s="151"/>
      <c r="HE218" s="151"/>
      <c r="HF218" s="151"/>
      <c r="HG218" s="151"/>
      <c r="HH218" s="151"/>
      <c r="HI218" s="151"/>
      <c r="HJ218" s="151"/>
      <c r="HK218" s="151"/>
      <c r="HL218" s="151"/>
      <c r="HM218" s="151"/>
      <c r="HN218" s="151"/>
      <c r="HO218" s="151"/>
      <c r="HP218" s="151"/>
      <c r="HQ218" s="151"/>
      <c r="HR218" s="151"/>
      <c r="HS218" s="151"/>
      <c r="HT218" s="151"/>
      <c r="HU218" s="151"/>
      <c r="HV218" s="151"/>
      <c r="HW218" s="151"/>
      <c r="HX218" s="151"/>
      <c r="HY218" s="151"/>
      <c r="HZ218" s="151"/>
      <c r="IA218" s="151"/>
      <c r="IB218" s="151"/>
      <c r="IC218" s="151"/>
      <c r="ID218" s="151"/>
      <c r="IE218" s="151"/>
      <c r="IF218" s="151"/>
      <c r="IG218" s="151"/>
      <c r="IH218" s="151"/>
      <c r="II218" s="151"/>
      <c r="IJ218" s="151"/>
      <c r="IK218" s="151"/>
      <c r="IL218" s="151"/>
      <c r="IM218" s="151"/>
      <c r="IN218" s="151"/>
      <c r="IO218" s="151"/>
      <c r="IP218" s="151"/>
      <c r="IQ218" s="151"/>
      <c r="IR218" s="151"/>
      <c r="IS218" s="151"/>
      <c r="IT218" s="151"/>
      <c r="IU218" s="151"/>
      <c r="IV218" s="151"/>
      <c r="IW218" s="151"/>
      <c r="IX218" s="151"/>
      <c r="IY218" s="151"/>
      <c r="IZ218" s="151"/>
      <c r="JA218" s="151"/>
      <c r="JB218" s="151"/>
      <c r="JC218" s="151"/>
      <c r="JD218" s="151"/>
      <c r="JE218" s="151"/>
      <c r="JF218" s="151"/>
      <c r="JG218" s="151"/>
      <c r="JH218" s="151"/>
      <c r="JI218" s="151"/>
      <c r="JJ218" s="151"/>
    </row>
    <row r="219" spans="1:270" s="151" customFormat="1" x14ac:dyDescent="0.25">
      <c r="A219" s="451" t="s">
        <v>159</v>
      </c>
      <c r="B219" s="452"/>
      <c r="C219" s="453"/>
      <c r="D219" s="179" t="s">
        <v>160</v>
      </c>
      <c r="E219" s="398"/>
      <c r="F219" s="252"/>
      <c r="G219" s="252"/>
      <c r="H219" s="252"/>
      <c r="I219" s="12"/>
    </row>
    <row r="220" spans="1:270" s="74" customFormat="1" x14ac:dyDescent="0.25">
      <c r="A220" s="97"/>
      <c r="B220" s="101">
        <v>3</v>
      </c>
      <c r="C220" s="99"/>
      <c r="D220" s="70" t="s">
        <v>23</v>
      </c>
      <c r="E220" s="401">
        <f>E221+E224+E254</f>
        <v>4071</v>
      </c>
      <c r="F220" s="261">
        <f>F224+F254</f>
        <v>7282</v>
      </c>
      <c r="G220" s="261">
        <f>G221+G224+G254+G257+G260</f>
        <v>37338.400000000001</v>
      </c>
      <c r="H220" s="253">
        <f>G220/E220*100</f>
        <v>917.18005404077621</v>
      </c>
      <c r="I220" s="72">
        <f>G220/F220*100</f>
        <v>512.74924471299096</v>
      </c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/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  <c r="BI220" s="151"/>
      <c r="BJ220" s="151"/>
      <c r="BK220" s="151"/>
      <c r="BL220" s="151"/>
      <c r="BM220" s="151"/>
      <c r="BN220" s="151"/>
      <c r="BO220" s="151"/>
      <c r="BP220" s="151"/>
      <c r="BQ220" s="151"/>
      <c r="BR220" s="151"/>
      <c r="BS220" s="151"/>
      <c r="BT220" s="151"/>
      <c r="BU220" s="151"/>
      <c r="BV220" s="151"/>
      <c r="BW220" s="151"/>
      <c r="BX220" s="151"/>
      <c r="BY220" s="151"/>
      <c r="BZ220" s="151"/>
      <c r="CA220" s="151"/>
      <c r="CB220" s="151"/>
      <c r="CC220" s="151"/>
      <c r="CD220" s="151"/>
      <c r="CE220" s="151"/>
      <c r="CF220" s="151"/>
      <c r="CG220" s="151"/>
      <c r="CH220" s="151"/>
      <c r="CI220" s="151"/>
      <c r="CJ220" s="151"/>
      <c r="CK220" s="151"/>
      <c r="CL220" s="151"/>
      <c r="CM220" s="151"/>
      <c r="CN220" s="151"/>
      <c r="CO220" s="151"/>
      <c r="CP220" s="151"/>
      <c r="CQ220" s="151"/>
      <c r="CR220" s="151"/>
      <c r="CS220" s="151"/>
      <c r="CT220" s="151"/>
      <c r="CU220" s="151"/>
      <c r="CV220" s="151"/>
      <c r="CW220" s="151"/>
      <c r="CX220" s="151"/>
      <c r="CY220" s="151"/>
      <c r="CZ220" s="151"/>
      <c r="DA220" s="151"/>
      <c r="DB220" s="151"/>
      <c r="DC220" s="151"/>
      <c r="DD220" s="151"/>
      <c r="DE220" s="151"/>
      <c r="DF220" s="151"/>
      <c r="DG220" s="151"/>
      <c r="DH220" s="151"/>
      <c r="DI220" s="151"/>
      <c r="DJ220" s="151"/>
      <c r="DK220" s="151"/>
      <c r="DL220" s="151"/>
      <c r="DM220" s="151"/>
      <c r="DN220" s="151"/>
      <c r="DO220" s="151"/>
      <c r="DP220" s="151"/>
      <c r="DQ220" s="151"/>
      <c r="DR220" s="151"/>
      <c r="DS220" s="151"/>
      <c r="DT220" s="151"/>
      <c r="DU220" s="151"/>
      <c r="DV220" s="151"/>
      <c r="DW220" s="151"/>
      <c r="DX220" s="151"/>
      <c r="DY220" s="151"/>
      <c r="DZ220" s="151"/>
      <c r="EA220" s="151"/>
      <c r="EB220" s="151"/>
      <c r="EC220" s="151"/>
      <c r="ED220" s="151"/>
      <c r="EE220" s="151"/>
      <c r="EF220" s="151"/>
      <c r="EG220" s="151"/>
      <c r="EH220" s="151"/>
      <c r="EI220" s="151"/>
      <c r="EJ220" s="151"/>
      <c r="EK220" s="151"/>
      <c r="EL220" s="151"/>
      <c r="EM220" s="151"/>
      <c r="EN220" s="151"/>
      <c r="EO220" s="151"/>
      <c r="EP220" s="151"/>
      <c r="EQ220" s="151"/>
      <c r="ER220" s="151"/>
      <c r="ES220" s="151"/>
      <c r="ET220" s="151"/>
      <c r="EU220" s="151"/>
      <c r="EV220" s="151"/>
      <c r="EW220" s="151"/>
      <c r="EX220" s="151"/>
      <c r="EY220" s="151"/>
      <c r="EZ220" s="151"/>
      <c r="FA220" s="151"/>
      <c r="FB220" s="151"/>
      <c r="FC220" s="151"/>
      <c r="FD220" s="151"/>
      <c r="FE220" s="151"/>
      <c r="FF220" s="151"/>
      <c r="FG220" s="151"/>
      <c r="FH220" s="151"/>
      <c r="FI220" s="151"/>
      <c r="FJ220" s="151"/>
      <c r="FK220" s="151"/>
      <c r="FL220" s="151"/>
      <c r="FM220" s="151"/>
      <c r="FN220" s="151"/>
      <c r="FO220" s="151"/>
      <c r="FP220" s="151"/>
      <c r="FQ220" s="151"/>
      <c r="FR220" s="151"/>
      <c r="FS220" s="151"/>
      <c r="FT220" s="151"/>
      <c r="FU220" s="151"/>
      <c r="FV220" s="151"/>
      <c r="FW220" s="151"/>
      <c r="FX220" s="151"/>
      <c r="FY220" s="151"/>
      <c r="FZ220" s="151"/>
      <c r="GA220" s="151"/>
      <c r="GB220" s="151"/>
      <c r="GC220" s="151"/>
      <c r="GD220" s="151"/>
      <c r="GE220" s="151"/>
      <c r="GF220" s="151"/>
      <c r="GG220" s="151"/>
      <c r="GH220" s="151"/>
      <c r="GI220" s="151"/>
      <c r="GJ220" s="151"/>
      <c r="GK220" s="151"/>
      <c r="GL220" s="151"/>
      <c r="GM220" s="151"/>
      <c r="GN220" s="151"/>
      <c r="GO220" s="151"/>
      <c r="GP220" s="151"/>
      <c r="GQ220" s="151"/>
      <c r="GR220" s="151"/>
      <c r="GS220" s="151"/>
      <c r="GT220" s="151"/>
      <c r="GU220" s="151"/>
      <c r="GV220" s="151"/>
      <c r="GW220" s="151"/>
      <c r="GX220" s="151"/>
      <c r="GY220" s="151"/>
      <c r="GZ220" s="151"/>
      <c r="HA220" s="151"/>
      <c r="HB220" s="151"/>
      <c r="HC220" s="151"/>
      <c r="HD220" s="151"/>
      <c r="HE220" s="151"/>
      <c r="HF220" s="151"/>
      <c r="HG220" s="151"/>
      <c r="HH220" s="151"/>
      <c r="HI220" s="151"/>
      <c r="HJ220" s="151"/>
      <c r="HK220" s="151"/>
      <c r="HL220" s="151"/>
      <c r="HM220" s="151"/>
      <c r="HN220" s="151"/>
      <c r="HO220" s="151"/>
      <c r="HP220" s="151"/>
      <c r="HQ220" s="151"/>
      <c r="HR220" s="151"/>
      <c r="HS220" s="151"/>
      <c r="HT220" s="151"/>
      <c r="HU220" s="151"/>
      <c r="HV220" s="151"/>
      <c r="HW220" s="151"/>
      <c r="HX220" s="151"/>
      <c r="HY220" s="151"/>
      <c r="HZ220" s="151"/>
      <c r="IA220" s="151"/>
      <c r="IB220" s="151"/>
      <c r="IC220" s="151"/>
      <c r="ID220" s="151"/>
      <c r="IE220" s="151"/>
      <c r="IF220" s="151"/>
      <c r="IG220" s="151"/>
      <c r="IH220" s="151"/>
      <c r="II220" s="151"/>
      <c r="IJ220" s="151"/>
      <c r="IK220" s="151"/>
      <c r="IL220" s="151"/>
      <c r="IM220" s="151"/>
      <c r="IN220" s="151"/>
      <c r="IO220" s="151"/>
      <c r="IP220" s="151"/>
      <c r="IQ220" s="151"/>
      <c r="IR220" s="151"/>
      <c r="IS220" s="151"/>
      <c r="IT220" s="151"/>
      <c r="IU220" s="151"/>
      <c r="IV220" s="151"/>
      <c r="IW220" s="151"/>
      <c r="IX220" s="151"/>
      <c r="IY220" s="151"/>
      <c r="IZ220" s="151"/>
      <c r="JA220" s="151"/>
      <c r="JB220" s="151"/>
      <c r="JC220" s="151"/>
      <c r="JD220" s="151"/>
      <c r="JE220" s="151"/>
      <c r="JF220" s="151"/>
      <c r="JG220" s="151"/>
      <c r="JH220" s="151"/>
      <c r="JI220" s="151"/>
      <c r="JJ220" s="151"/>
    </row>
    <row r="221" spans="1:270" s="79" customFormat="1" x14ac:dyDescent="0.25">
      <c r="A221" s="310"/>
      <c r="B221" s="313">
        <v>31</v>
      </c>
      <c r="C221" s="309"/>
      <c r="D221" s="171" t="s">
        <v>186</v>
      </c>
      <c r="E221" s="281">
        <f>E222</f>
        <v>850</v>
      </c>
      <c r="F221" s="266">
        <v>0</v>
      </c>
      <c r="G221" s="266">
        <v>0</v>
      </c>
      <c r="H221" s="266"/>
      <c r="I221" s="312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/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  <c r="BI221" s="151"/>
      <c r="BJ221" s="151"/>
      <c r="BK221" s="151"/>
      <c r="BL221" s="151"/>
      <c r="BM221" s="151"/>
      <c r="BN221" s="151"/>
      <c r="BO221" s="151"/>
      <c r="BP221" s="151"/>
      <c r="BQ221" s="151"/>
      <c r="BR221" s="151"/>
      <c r="BS221" s="151"/>
      <c r="BT221" s="151"/>
      <c r="BU221" s="151"/>
      <c r="BV221" s="151"/>
      <c r="BW221" s="151"/>
      <c r="BX221" s="151"/>
      <c r="BY221" s="151"/>
      <c r="BZ221" s="151"/>
      <c r="CA221" s="151"/>
      <c r="CB221" s="151"/>
      <c r="CC221" s="151"/>
      <c r="CD221" s="151"/>
      <c r="CE221" s="151"/>
      <c r="CF221" s="151"/>
      <c r="CG221" s="151"/>
      <c r="CH221" s="151"/>
      <c r="CI221" s="151"/>
      <c r="CJ221" s="151"/>
      <c r="CK221" s="151"/>
      <c r="CL221" s="151"/>
      <c r="CM221" s="151"/>
      <c r="CN221" s="151"/>
      <c r="CO221" s="151"/>
      <c r="CP221" s="151"/>
      <c r="CQ221" s="151"/>
      <c r="CR221" s="151"/>
      <c r="CS221" s="151"/>
      <c r="CT221" s="151"/>
      <c r="CU221" s="151"/>
      <c r="CV221" s="151"/>
      <c r="CW221" s="151"/>
      <c r="CX221" s="151"/>
      <c r="CY221" s="151"/>
      <c r="CZ221" s="151"/>
      <c r="DA221" s="151"/>
      <c r="DB221" s="151"/>
      <c r="DC221" s="151"/>
      <c r="DD221" s="151"/>
      <c r="DE221" s="151"/>
      <c r="DF221" s="151"/>
      <c r="DG221" s="151"/>
      <c r="DH221" s="151"/>
      <c r="DI221" s="151"/>
      <c r="DJ221" s="151"/>
      <c r="DK221" s="151"/>
      <c r="DL221" s="151"/>
      <c r="DM221" s="151"/>
      <c r="DN221" s="151"/>
      <c r="DO221" s="151"/>
      <c r="DP221" s="151"/>
      <c r="DQ221" s="151"/>
      <c r="DR221" s="151"/>
      <c r="DS221" s="151"/>
      <c r="DT221" s="151"/>
      <c r="DU221" s="151"/>
      <c r="DV221" s="151"/>
      <c r="DW221" s="151"/>
      <c r="DX221" s="151"/>
      <c r="DY221" s="151"/>
      <c r="DZ221" s="151"/>
      <c r="EA221" s="151"/>
      <c r="EB221" s="151"/>
      <c r="EC221" s="151"/>
      <c r="ED221" s="151"/>
      <c r="EE221" s="151"/>
      <c r="EF221" s="151"/>
      <c r="EG221" s="151"/>
      <c r="EH221" s="151"/>
      <c r="EI221" s="151"/>
      <c r="EJ221" s="151"/>
      <c r="EK221" s="151"/>
      <c r="EL221" s="151"/>
      <c r="EM221" s="151"/>
      <c r="EN221" s="151"/>
      <c r="EO221" s="151"/>
      <c r="EP221" s="151"/>
      <c r="EQ221" s="151"/>
      <c r="ER221" s="151"/>
      <c r="ES221" s="151"/>
      <c r="ET221" s="151"/>
      <c r="EU221" s="151"/>
      <c r="EV221" s="151"/>
      <c r="EW221" s="151"/>
      <c r="EX221" s="151"/>
      <c r="EY221" s="151"/>
      <c r="EZ221" s="151"/>
      <c r="FA221" s="151"/>
      <c r="FB221" s="151"/>
      <c r="FC221" s="151"/>
      <c r="FD221" s="151"/>
      <c r="FE221" s="151"/>
      <c r="FF221" s="151"/>
      <c r="FG221" s="151"/>
      <c r="FH221" s="151"/>
      <c r="FI221" s="151"/>
      <c r="FJ221" s="151"/>
      <c r="FK221" s="151"/>
      <c r="FL221" s="151"/>
      <c r="FM221" s="151"/>
      <c r="FN221" s="151"/>
      <c r="FO221" s="151"/>
      <c r="FP221" s="151"/>
      <c r="FQ221" s="151"/>
      <c r="FR221" s="151"/>
      <c r="FS221" s="151"/>
      <c r="FT221" s="151"/>
      <c r="FU221" s="151"/>
      <c r="FV221" s="151"/>
      <c r="FW221" s="151"/>
      <c r="FX221" s="151"/>
      <c r="FY221" s="151"/>
      <c r="FZ221" s="151"/>
      <c r="GA221" s="151"/>
      <c r="GB221" s="151"/>
      <c r="GC221" s="151"/>
      <c r="GD221" s="151"/>
      <c r="GE221" s="151"/>
      <c r="GF221" s="151"/>
      <c r="GG221" s="151"/>
      <c r="GH221" s="151"/>
      <c r="GI221" s="151"/>
      <c r="GJ221" s="151"/>
      <c r="GK221" s="151"/>
      <c r="GL221" s="151"/>
      <c r="GM221" s="151"/>
      <c r="GN221" s="151"/>
      <c r="GO221" s="151"/>
      <c r="GP221" s="151"/>
      <c r="GQ221" s="151"/>
      <c r="GR221" s="151"/>
      <c r="GS221" s="151"/>
      <c r="GT221" s="151"/>
      <c r="GU221" s="151"/>
      <c r="GV221" s="151"/>
      <c r="GW221" s="151"/>
      <c r="GX221" s="151"/>
      <c r="GY221" s="151"/>
      <c r="GZ221" s="151"/>
      <c r="HA221" s="151"/>
      <c r="HB221" s="151"/>
      <c r="HC221" s="151"/>
      <c r="HD221" s="151"/>
      <c r="HE221" s="151"/>
      <c r="HF221" s="151"/>
      <c r="HG221" s="151"/>
      <c r="HH221" s="151"/>
      <c r="HI221" s="151"/>
      <c r="HJ221" s="151"/>
      <c r="HK221" s="151"/>
      <c r="HL221" s="151"/>
      <c r="HM221" s="151"/>
      <c r="HN221" s="151"/>
      <c r="HO221" s="151"/>
      <c r="HP221" s="151"/>
      <c r="HQ221" s="151"/>
      <c r="HR221" s="151"/>
      <c r="HS221" s="151"/>
      <c r="HT221" s="151"/>
      <c r="HU221" s="151"/>
      <c r="HV221" s="151"/>
      <c r="HW221" s="151"/>
      <c r="HX221" s="151"/>
      <c r="HY221" s="151"/>
      <c r="HZ221" s="151"/>
      <c r="IA221" s="151"/>
      <c r="IB221" s="151"/>
      <c r="IC221" s="151"/>
      <c r="ID221" s="151"/>
      <c r="IE221" s="151"/>
      <c r="IF221" s="151"/>
      <c r="IG221" s="151"/>
      <c r="IH221" s="151"/>
      <c r="II221" s="151"/>
      <c r="IJ221" s="151"/>
      <c r="IK221" s="151"/>
      <c r="IL221" s="151"/>
      <c r="IM221" s="151"/>
      <c r="IN221" s="151"/>
      <c r="IO221" s="151"/>
      <c r="IP221" s="151"/>
      <c r="IQ221" s="151"/>
      <c r="IR221" s="151"/>
      <c r="IS221" s="151"/>
      <c r="IT221" s="151"/>
      <c r="IU221" s="151"/>
      <c r="IV221" s="151"/>
      <c r="IW221" s="151"/>
      <c r="IX221" s="151"/>
      <c r="IY221" s="151"/>
      <c r="IZ221" s="151"/>
      <c r="JA221" s="151"/>
      <c r="JB221" s="151"/>
      <c r="JC221" s="151"/>
      <c r="JD221" s="151"/>
      <c r="JE221" s="151"/>
      <c r="JF221" s="151"/>
      <c r="JG221" s="151"/>
      <c r="JH221" s="151"/>
      <c r="JI221" s="151"/>
      <c r="JJ221" s="151"/>
    </row>
    <row r="222" spans="1:270" s="219" customFormat="1" x14ac:dyDescent="0.25">
      <c r="A222" s="216"/>
      <c r="B222" s="217">
        <v>312</v>
      </c>
      <c r="C222" s="218"/>
      <c r="D222" s="205" t="s">
        <v>187</v>
      </c>
      <c r="E222" s="407">
        <f>E223</f>
        <v>850</v>
      </c>
      <c r="F222" s="265">
        <v>0</v>
      </c>
      <c r="G222" s="265">
        <v>0</v>
      </c>
      <c r="H222" s="255">
        <f>G222/E222*100</f>
        <v>0</v>
      </c>
      <c r="I222" s="145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/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  <c r="BI222" s="151"/>
      <c r="BJ222" s="151"/>
      <c r="BK222" s="151"/>
      <c r="BL222" s="151"/>
      <c r="BM222" s="151"/>
      <c r="BN222" s="151"/>
      <c r="BO222" s="151"/>
      <c r="BP222" s="151"/>
      <c r="BQ222" s="151"/>
      <c r="BR222" s="151"/>
      <c r="BS222" s="151"/>
      <c r="BT222" s="151"/>
      <c r="BU222" s="151"/>
      <c r="BV222" s="151"/>
      <c r="BW222" s="151"/>
      <c r="BX222" s="151"/>
      <c r="BY222" s="151"/>
      <c r="BZ222" s="151"/>
      <c r="CA222" s="151"/>
      <c r="CB222" s="151"/>
      <c r="CC222" s="151"/>
      <c r="CD222" s="151"/>
      <c r="CE222" s="151"/>
      <c r="CF222" s="151"/>
      <c r="CG222" s="151"/>
      <c r="CH222" s="151"/>
      <c r="CI222" s="151"/>
      <c r="CJ222" s="151"/>
      <c r="CK222" s="151"/>
      <c r="CL222" s="151"/>
      <c r="CM222" s="151"/>
      <c r="CN222" s="151"/>
      <c r="CO222" s="151"/>
      <c r="CP222" s="151"/>
      <c r="CQ222" s="151"/>
      <c r="CR222" s="151"/>
      <c r="CS222" s="151"/>
      <c r="CT222" s="151"/>
      <c r="CU222" s="151"/>
      <c r="CV222" s="151"/>
      <c r="CW222" s="151"/>
      <c r="CX222" s="151"/>
      <c r="CY222" s="151"/>
      <c r="CZ222" s="151"/>
      <c r="DA222" s="151"/>
      <c r="DB222" s="151"/>
      <c r="DC222" s="151"/>
      <c r="DD222" s="151"/>
      <c r="DE222" s="151"/>
      <c r="DF222" s="151"/>
      <c r="DG222" s="151"/>
      <c r="DH222" s="151"/>
      <c r="DI222" s="151"/>
      <c r="DJ222" s="151"/>
      <c r="DK222" s="151"/>
      <c r="DL222" s="151"/>
      <c r="DM222" s="151"/>
      <c r="DN222" s="151"/>
      <c r="DO222" s="151"/>
      <c r="DP222" s="151"/>
      <c r="DQ222" s="151"/>
      <c r="DR222" s="151"/>
      <c r="DS222" s="151"/>
      <c r="DT222" s="151"/>
      <c r="DU222" s="151"/>
      <c r="DV222" s="151"/>
      <c r="DW222" s="151"/>
      <c r="DX222" s="151"/>
      <c r="DY222" s="151"/>
      <c r="DZ222" s="151"/>
      <c r="EA222" s="151"/>
      <c r="EB222" s="151"/>
      <c r="EC222" s="151"/>
      <c r="ED222" s="151"/>
      <c r="EE222" s="151"/>
      <c r="EF222" s="151"/>
      <c r="EG222" s="151"/>
      <c r="EH222" s="151"/>
      <c r="EI222" s="151"/>
      <c r="EJ222" s="151"/>
      <c r="EK222" s="151"/>
      <c r="EL222" s="151"/>
      <c r="EM222" s="151"/>
      <c r="EN222" s="151"/>
      <c r="EO222" s="151"/>
      <c r="EP222" s="151"/>
      <c r="EQ222" s="151"/>
      <c r="ER222" s="151"/>
      <c r="ES222" s="151"/>
      <c r="ET222" s="151"/>
      <c r="EU222" s="151"/>
      <c r="EV222" s="151"/>
      <c r="EW222" s="151"/>
      <c r="EX222" s="151"/>
      <c r="EY222" s="151"/>
      <c r="EZ222" s="151"/>
      <c r="FA222" s="151"/>
      <c r="FB222" s="151"/>
      <c r="FC222" s="151"/>
      <c r="FD222" s="151"/>
      <c r="FE222" s="151"/>
      <c r="FF222" s="151"/>
      <c r="FG222" s="151"/>
      <c r="FH222" s="151"/>
      <c r="FI222" s="151"/>
      <c r="FJ222" s="151"/>
      <c r="FK222" s="151"/>
      <c r="FL222" s="151"/>
      <c r="FM222" s="151"/>
      <c r="FN222" s="151"/>
      <c r="FO222" s="151"/>
      <c r="FP222" s="151"/>
      <c r="FQ222" s="151"/>
      <c r="FR222" s="151"/>
      <c r="FS222" s="151"/>
      <c r="FT222" s="151"/>
      <c r="FU222" s="151"/>
      <c r="FV222" s="151"/>
      <c r="FW222" s="151"/>
      <c r="FX222" s="151"/>
      <c r="FY222" s="151"/>
      <c r="FZ222" s="151"/>
      <c r="GA222" s="151"/>
      <c r="GB222" s="151"/>
      <c r="GC222" s="151"/>
      <c r="GD222" s="151"/>
      <c r="GE222" s="151"/>
      <c r="GF222" s="151"/>
      <c r="GG222" s="151"/>
      <c r="GH222" s="151"/>
      <c r="GI222" s="151"/>
      <c r="GJ222" s="151"/>
      <c r="GK222" s="151"/>
      <c r="GL222" s="151"/>
      <c r="GM222" s="151"/>
      <c r="GN222" s="151"/>
      <c r="GO222" s="151"/>
      <c r="GP222" s="151"/>
      <c r="GQ222" s="151"/>
      <c r="GR222" s="151"/>
      <c r="GS222" s="151"/>
      <c r="GT222" s="151"/>
      <c r="GU222" s="151"/>
      <c r="GV222" s="151"/>
      <c r="GW222" s="151"/>
      <c r="GX222" s="151"/>
      <c r="GY222" s="151"/>
      <c r="GZ222" s="151"/>
      <c r="HA222" s="151"/>
      <c r="HB222" s="151"/>
      <c r="HC222" s="151"/>
      <c r="HD222" s="151"/>
      <c r="HE222" s="151"/>
      <c r="HF222" s="151"/>
      <c r="HG222" s="151"/>
      <c r="HH222" s="151"/>
      <c r="HI222" s="151"/>
      <c r="HJ222" s="151"/>
      <c r="HK222" s="151"/>
      <c r="HL222" s="151"/>
      <c r="HM222" s="151"/>
      <c r="HN222" s="151"/>
      <c r="HO222" s="151"/>
      <c r="HP222" s="151"/>
      <c r="HQ222" s="151"/>
      <c r="HR222" s="151"/>
      <c r="HS222" s="151"/>
      <c r="HT222" s="151"/>
      <c r="HU222" s="151"/>
      <c r="HV222" s="151"/>
      <c r="HW222" s="151"/>
      <c r="HX222" s="151"/>
      <c r="HY222" s="151"/>
      <c r="HZ222" s="151"/>
      <c r="IA222" s="151"/>
      <c r="IB222" s="151"/>
      <c r="IC222" s="151"/>
      <c r="ID222" s="151"/>
      <c r="IE222" s="151"/>
      <c r="IF222" s="151"/>
      <c r="IG222" s="151"/>
      <c r="IH222" s="151"/>
      <c r="II222" s="151"/>
      <c r="IJ222" s="151"/>
      <c r="IK222" s="151"/>
      <c r="IL222" s="151"/>
      <c r="IM222" s="151"/>
      <c r="IN222" s="151"/>
      <c r="IO222" s="151"/>
      <c r="IP222" s="151"/>
      <c r="IQ222" s="151"/>
      <c r="IR222" s="151"/>
      <c r="IS222" s="151"/>
      <c r="IT222" s="151"/>
      <c r="IU222" s="151"/>
      <c r="IV222" s="151"/>
      <c r="IW222" s="151"/>
      <c r="IX222" s="151"/>
      <c r="IY222" s="151"/>
      <c r="IZ222" s="151"/>
      <c r="JA222" s="151"/>
      <c r="JB222" s="151"/>
      <c r="JC222" s="151"/>
      <c r="JD222" s="151"/>
      <c r="JE222" s="151"/>
      <c r="JF222" s="151"/>
      <c r="JG222" s="151"/>
      <c r="JH222" s="151"/>
      <c r="JI222" s="151"/>
      <c r="JJ222" s="151"/>
    </row>
    <row r="223" spans="1:270" s="151" customFormat="1" x14ac:dyDescent="0.25">
      <c r="A223" s="211"/>
      <c r="B223" s="212">
        <v>3121</v>
      </c>
      <c r="C223" s="213"/>
      <c r="D223" s="220" t="s">
        <v>188</v>
      </c>
      <c r="E223" s="398">
        <v>850</v>
      </c>
      <c r="F223" s="260">
        <v>0</v>
      </c>
      <c r="G223" s="260">
        <v>0</v>
      </c>
      <c r="H223" s="260"/>
      <c r="I223" s="10"/>
    </row>
    <row r="224" spans="1:270" s="79" customFormat="1" x14ac:dyDescent="0.25">
      <c r="A224" s="468">
        <v>32</v>
      </c>
      <c r="B224" s="469"/>
      <c r="C224" s="470"/>
      <c r="D224" s="171" t="s">
        <v>33</v>
      </c>
      <c r="E224" s="281">
        <f>E225+E229+E237+E247</f>
        <v>3221</v>
      </c>
      <c r="F224" s="266">
        <f>F225+F229+F237+F247</f>
        <v>7282</v>
      </c>
      <c r="G224" s="266">
        <f>G225+G229+G237+G247</f>
        <v>36206.68</v>
      </c>
      <c r="H224" s="254">
        <f>G224/E224*100</f>
        <v>1124.0819621235642</v>
      </c>
      <c r="I224" s="169">
        <f>G224/F224*100</f>
        <v>497.20790991485853</v>
      </c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/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  <c r="BI224" s="151"/>
      <c r="BJ224" s="151"/>
      <c r="BK224" s="151"/>
      <c r="BL224" s="151"/>
      <c r="BM224" s="151"/>
      <c r="BN224" s="151"/>
      <c r="BO224" s="151"/>
      <c r="BP224" s="151"/>
      <c r="BQ224" s="151"/>
      <c r="BR224" s="151"/>
      <c r="BS224" s="151"/>
      <c r="BT224" s="151"/>
      <c r="BU224" s="151"/>
      <c r="BV224" s="151"/>
      <c r="BW224" s="151"/>
      <c r="BX224" s="151"/>
      <c r="BY224" s="151"/>
      <c r="BZ224" s="151"/>
      <c r="CA224" s="151"/>
      <c r="CB224" s="151"/>
      <c r="CC224" s="151"/>
      <c r="CD224" s="151"/>
      <c r="CE224" s="151"/>
      <c r="CF224" s="151"/>
      <c r="CG224" s="151"/>
      <c r="CH224" s="151"/>
      <c r="CI224" s="151"/>
      <c r="CJ224" s="151"/>
      <c r="CK224" s="151"/>
      <c r="CL224" s="151"/>
      <c r="CM224" s="151"/>
      <c r="CN224" s="151"/>
      <c r="CO224" s="151"/>
      <c r="CP224" s="151"/>
      <c r="CQ224" s="151"/>
      <c r="CR224" s="151"/>
      <c r="CS224" s="151"/>
      <c r="CT224" s="151"/>
      <c r="CU224" s="151"/>
      <c r="CV224" s="151"/>
      <c r="CW224" s="151"/>
      <c r="CX224" s="151"/>
      <c r="CY224" s="151"/>
      <c r="CZ224" s="151"/>
      <c r="DA224" s="151"/>
      <c r="DB224" s="151"/>
      <c r="DC224" s="151"/>
      <c r="DD224" s="151"/>
      <c r="DE224" s="151"/>
      <c r="DF224" s="151"/>
      <c r="DG224" s="151"/>
      <c r="DH224" s="151"/>
      <c r="DI224" s="151"/>
      <c r="DJ224" s="151"/>
      <c r="DK224" s="151"/>
      <c r="DL224" s="151"/>
      <c r="DM224" s="151"/>
      <c r="DN224" s="151"/>
      <c r="DO224" s="151"/>
      <c r="DP224" s="151"/>
      <c r="DQ224" s="151"/>
      <c r="DR224" s="151"/>
      <c r="DS224" s="151"/>
      <c r="DT224" s="151"/>
      <c r="DU224" s="151"/>
      <c r="DV224" s="151"/>
      <c r="DW224" s="151"/>
      <c r="DX224" s="151"/>
      <c r="DY224" s="151"/>
      <c r="DZ224" s="151"/>
      <c r="EA224" s="151"/>
      <c r="EB224" s="151"/>
      <c r="EC224" s="151"/>
      <c r="ED224" s="151"/>
      <c r="EE224" s="151"/>
      <c r="EF224" s="151"/>
      <c r="EG224" s="151"/>
      <c r="EH224" s="151"/>
      <c r="EI224" s="151"/>
      <c r="EJ224" s="151"/>
      <c r="EK224" s="151"/>
      <c r="EL224" s="151"/>
      <c r="EM224" s="151"/>
      <c r="EN224" s="151"/>
      <c r="EO224" s="151"/>
      <c r="EP224" s="151"/>
      <c r="EQ224" s="151"/>
      <c r="ER224" s="151"/>
      <c r="ES224" s="151"/>
      <c r="ET224" s="151"/>
      <c r="EU224" s="151"/>
      <c r="EV224" s="151"/>
      <c r="EW224" s="151"/>
      <c r="EX224" s="151"/>
      <c r="EY224" s="151"/>
      <c r="EZ224" s="151"/>
      <c r="FA224" s="151"/>
      <c r="FB224" s="151"/>
      <c r="FC224" s="151"/>
      <c r="FD224" s="151"/>
      <c r="FE224" s="151"/>
      <c r="FF224" s="151"/>
      <c r="FG224" s="151"/>
      <c r="FH224" s="151"/>
      <c r="FI224" s="151"/>
      <c r="FJ224" s="151"/>
      <c r="FK224" s="151"/>
      <c r="FL224" s="151"/>
      <c r="FM224" s="151"/>
      <c r="FN224" s="151"/>
      <c r="FO224" s="151"/>
      <c r="FP224" s="151"/>
      <c r="FQ224" s="151"/>
      <c r="FR224" s="151"/>
      <c r="FS224" s="151"/>
      <c r="FT224" s="151"/>
      <c r="FU224" s="151"/>
      <c r="FV224" s="151"/>
      <c r="FW224" s="151"/>
      <c r="FX224" s="151"/>
      <c r="FY224" s="151"/>
      <c r="FZ224" s="151"/>
      <c r="GA224" s="151"/>
      <c r="GB224" s="151"/>
      <c r="GC224" s="151"/>
      <c r="GD224" s="151"/>
      <c r="GE224" s="151"/>
      <c r="GF224" s="151"/>
      <c r="GG224" s="151"/>
      <c r="GH224" s="151"/>
      <c r="GI224" s="151"/>
      <c r="GJ224" s="151"/>
      <c r="GK224" s="151"/>
      <c r="GL224" s="151"/>
      <c r="GM224" s="151"/>
      <c r="GN224" s="151"/>
      <c r="GO224" s="151"/>
      <c r="GP224" s="151"/>
      <c r="GQ224" s="151"/>
      <c r="GR224" s="151"/>
      <c r="GS224" s="151"/>
      <c r="GT224" s="151"/>
      <c r="GU224" s="151"/>
      <c r="GV224" s="151"/>
      <c r="GW224" s="151"/>
      <c r="GX224" s="151"/>
      <c r="GY224" s="151"/>
      <c r="GZ224" s="151"/>
      <c r="HA224" s="151"/>
      <c r="HB224" s="151"/>
      <c r="HC224" s="151"/>
      <c r="HD224" s="151"/>
      <c r="HE224" s="151"/>
      <c r="HF224" s="151"/>
      <c r="HG224" s="151"/>
      <c r="HH224" s="151"/>
      <c r="HI224" s="151"/>
      <c r="HJ224" s="151"/>
      <c r="HK224" s="151"/>
      <c r="HL224" s="151"/>
      <c r="HM224" s="151"/>
      <c r="HN224" s="151"/>
      <c r="HO224" s="151"/>
      <c r="HP224" s="151"/>
      <c r="HQ224" s="151"/>
      <c r="HR224" s="151"/>
      <c r="HS224" s="151"/>
      <c r="HT224" s="151"/>
      <c r="HU224" s="151"/>
      <c r="HV224" s="151"/>
      <c r="HW224" s="151"/>
      <c r="HX224" s="151"/>
      <c r="HY224" s="151"/>
      <c r="HZ224" s="151"/>
      <c r="IA224" s="151"/>
      <c r="IB224" s="151"/>
      <c r="IC224" s="151"/>
      <c r="ID224" s="151"/>
      <c r="IE224" s="151"/>
      <c r="IF224" s="151"/>
      <c r="IG224" s="151"/>
      <c r="IH224" s="151"/>
      <c r="II224" s="151"/>
      <c r="IJ224" s="151"/>
      <c r="IK224" s="151"/>
      <c r="IL224" s="151"/>
      <c r="IM224" s="151"/>
      <c r="IN224" s="151"/>
      <c r="IO224" s="151"/>
      <c r="IP224" s="151"/>
      <c r="IQ224" s="151"/>
      <c r="IR224" s="151"/>
      <c r="IS224" s="151"/>
      <c r="IT224" s="151"/>
      <c r="IU224" s="151"/>
      <c r="IV224" s="151"/>
      <c r="IW224" s="151"/>
      <c r="IX224" s="151"/>
      <c r="IY224" s="151"/>
      <c r="IZ224" s="151"/>
      <c r="JA224" s="151"/>
      <c r="JB224" s="151"/>
      <c r="JC224" s="151"/>
      <c r="JD224" s="151"/>
      <c r="JE224" s="151"/>
      <c r="JF224" s="151"/>
      <c r="JG224" s="151"/>
      <c r="JH224" s="151"/>
      <c r="JI224" s="151"/>
      <c r="JJ224" s="151"/>
    </row>
    <row r="225" spans="1:270" s="118" customFormat="1" x14ac:dyDescent="0.25">
      <c r="A225" s="124"/>
      <c r="B225" s="135">
        <v>321</v>
      </c>
      <c r="C225" s="126"/>
      <c r="D225" s="114" t="s">
        <v>47</v>
      </c>
      <c r="E225" s="280">
        <f>E226+E227+E228</f>
        <v>874</v>
      </c>
      <c r="F225" s="256">
        <f>SUM(F226:F228)</f>
        <v>1150</v>
      </c>
      <c r="G225" s="256">
        <f>G226+G227+G228</f>
        <v>17045.939999999999</v>
      </c>
      <c r="H225" s="255">
        <f>G225/E225*100</f>
        <v>1950.3363844393589</v>
      </c>
      <c r="I225" s="145">
        <f>G225/F225*100</f>
        <v>1482.2556521739129</v>
      </c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/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  <c r="BI225" s="151"/>
      <c r="BJ225" s="151"/>
      <c r="BK225" s="151"/>
      <c r="BL225" s="151"/>
      <c r="BM225" s="151"/>
      <c r="BN225" s="151"/>
      <c r="BO225" s="151"/>
      <c r="BP225" s="151"/>
      <c r="BQ225" s="151"/>
      <c r="BR225" s="151"/>
      <c r="BS225" s="151"/>
      <c r="BT225" s="151"/>
      <c r="BU225" s="151"/>
      <c r="BV225" s="151"/>
      <c r="BW225" s="151"/>
      <c r="BX225" s="151"/>
      <c r="BY225" s="151"/>
      <c r="BZ225" s="151"/>
      <c r="CA225" s="151"/>
      <c r="CB225" s="151"/>
      <c r="CC225" s="151"/>
      <c r="CD225" s="151"/>
      <c r="CE225" s="151"/>
      <c r="CF225" s="151"/>
      <c r="CG225" s="151"/>
      <c r="CH225" s="151"/>
      <c r="CI225" s="151"/>
      <c r="CJ225" s="151"/>
      <c r="CK225" s="151"/>
      <c r="CL225" s="151"/>
      <c r="CM225" s="151"/>
      <c r="CN225" s="151"/>
      <c r="CO225" s="151"/>
      <c r="CP225" s="151"/>
      <c r="CQ225" s="151"/>
      <c r="CR225" s="151"/>
      <c r="CS225" s="151"/>
      <c r="CT225" s="151"/>
      <c r="CU225" s="151"/>
      <c r="CV225" s="151"/>
      <c r="CW225" s="151"/>
      <c r="CX225" s="151"/>
      <c r="CY225" s="151"/>
      <c r="CZ225" s="151"/>
      <c r="DA225" s="151"/>
      <c r="DB225" s="151"/>
      <c r="DC225" s="151"/>
      <c r="DD225" s="151"/>
      <c r="DE225" s="151"/>
      <c r="DF225" s="151"/>
      <c r="DG225" s="151"/>
      <c r="DH225" s="151"/>
      <c r="DI225" s="151"/>
      <c r="DJ225" s="151"/>
      <c r="DK225" s="151"/>
      <c r="DL225" s="151"/>
      <c r="DM225" s="151"/>
      <c r="DN225" s="151"/>
      <c r="DO225" s="151"/>
      <c r="DP225" s="151"/>
      <c r="DQ225" s="151"/>
      <c r="DR225" s="151"/>
      <c r="DS225" s="151"/>
      <c r="DT225" s="151"/>
      <c r="DU225" s="151"/>
      <c r="DV225" s="151"/>
      <c r="DW225" s="151"/>
      <c r="DX225" s="151"/>
      <c r="DY225" s="151"/>
      <c r="DZ225" s="151"/>
      <c r="EA225" s="151"/>
      <c r="EB225" s="151"/>
      <c r="EC225" s="151"/>
      <c r="ED225" s="151"/>
      <c r="EE225" s="151"/>
      <c r="EF225" s="151"/>
      <c r="EG225" s="151"/>
      <c r="EH225" s="151"/>
      <c r="EI225" s="151"/>
      <c r="EJ225" s="151"/>
      <c r="EK225" s="151"/>
      <c r="EL225" s="151"/>
      <c r="EM225" s="151"/>
      <c r="EN225" s="151"/>
      <c r="EO225" s="151"/>
      <c r="EP225" s="151"/>
      <c r="EQ225" s="151"/>
      <c r="ER225" s="151"/>
      <c r="ES225" s="151"/>
      <c r="ET225" s="151"/>
      <c r="EU225" s="151"/>
      <c r="EV225" s="151"/>
      <c r="EW225" s="151"/>
      <c r="EX225" s="151"/>
      <c r="EY225" s="151"/>
      <c r="EZ225" s="151"/>
      <c r="FA225" s="151"/>
      <c r="FB225" s="151"/>
      <c r="FC225" s="151"/>
      <c r="FD225" s="151"/>
      <c r="FE225" s="151"/>
      <c r="FF225" s="151"/>
      <c r="FG225" s="151"/>
      <c r="FH225" s="151"/>
      <c r="FI225" s="151"/>
      <c r="FJ225" s="151"/>
      <c r="FK225" s="151"/>
      <c r="FL225" s="151"/>
      <c r="FM225" s="151"/>
      <c r="FN225" s="151"/>
      <c r="FO225" s="151"/>
      <c r="FP225" s="151"/>
      <c r="FQ225" s="151"/>
      <c r="FR225" s="151"/>
      <c r="FS225" s="151"/>
      <c r="FT225" s="151"/>
      <c r="FU225" s="151"/>
      <c r="FV225" s="151"/>
      <c r="FW225" s="151"/>
      <c r="FX225" s="151"/>
      <c r="FY225" s="151"/>
      <c r="FZ225" s="151"/>
      <c r="GA225" s="151"/>
      <c r="GB225" s="151"/>
      <c r="GC225" s="151"/>
      <c r="GD225" s="151"/>
      <c r="GE225" s="151"/>
      <c r="GF225" s="151"/>
      <c r="GG225" s="151"/>
      <c r="GH225" s="151"/>
      <c r="GI225" s="151"/>
      <c r="GJ225" s="151"/>
      <c r="GK225" s="151"/>
      <c r="GL225" s="151"/>
      <c r="GM225" s="151"/>
      <c r="GN225" s="151"/>
      <c r="GO225" s="151"/>
      <c r="GP225" s="151"/>
      <c r="GQ225" s="151"/>
      <c r="GR225" s="151"/>
      <c r="GS225" s="151"/>
      <c r="GT225" s="151"/>
      <c r="GU225" s="151"/>
      <c r="GV225" s="151"/>
      <c r="GW225" s="151"/>
      <c r="GX225" s="151"/>
      <c r="GY225" s="151"/>
      <c r="GZ225" s="151"/>
      <c r="HA225" s="151"/>
      <c r="HB225" s="151"/>
      <c r="HC225" s="151"/>
      <c r="HD225" s="151"/>
      <c r="HE225" s="151"/>
      <c r="HF225" s="151"/>
      <c r="HG225" s="151"/>
      <c r="HH225" s="151"/>
      <c r="HI225" s="151"/>
      <c r="HJ225" s="151"/>
      <c r="HK225" s="151"/>
      <c r="HL225" s="151"/>
      <c r="HM225" s="151"/>
      <c r="HN225" s="151"/>
      <c r="HO225" s="151"/>
      <c r="HP225" s="151"/>
      <c r="HQ225" s="151"/>
      <c r="HR225" s="151"/>
      <c r="HS225" s="151"/>
      <c r="HT225" s="151"/>
      <c r="HU225" s="151"/>
      <c r="HV225" s="151"/>
      <c r="HW225" s="151"/>
      <c r="HX225" s="151"/>
      <c r="HY225" s="151"/>
      <c r="HZ225" s="151"/>
      <c r="IA225" s="151"/>
      <c r="IB225" s="151"/>
      <c r="IC225" s="151"/>
      <c r="ID225" s="151"/>
      <c r="IE225" s="151"/>
      <c r="IF225" s="151"/>
      <c r="IG225" s="151"/>
      <c r="IH225" s="151"/>
      <c r="II225" s="151"/>
      <c r="IJ225" s="151"/>
      <c r="IK225" s="151"/>
      <c r="IL225" s="151"/>
      <c r="IM225" s="151"/>
      <c r="IN225" s="151"/>
      <c r="IO225" s="151"/>
      <c r="IP225" s="151"/>
      <c r="IQ225" s="151"/>
      <c r="IR225" s="151"/>
      <c r="IS225" s="151"/>
      <c r="IT225" s="151"/>
      <c r="IU225" s="151"/>
      <c r="IV225" s="151"/>
      <c r="IW225" s="151"/>
      <c r="IX225" s="151"/>
      <c r="IY225" s="151"/>
      <c r="IZ225" s="151"/>
      <c r="JA225" s="151"/>
      <c r="JB225" s="151"/>
      <c r="JC225" s="151"/>
      <c r="JD225" s="151"/>
      <c r="JE225" s="151"/>
      <c r="JF225" s="151"/>
      <c r="JG225" s="151"/>
      <c r="JH225" s="151"/>
      <c r="JI225" s="151"/>
      <c r="JJ225" s="151"/>
    </row>
    <row r="226" spans="1:270" x14ac:dyDescent="0.25">
      <c r="A226" s="448">
        <v>3211</v>
      </c>
      <c r="B226" s="449"/>
      <c r="C226" s="450"/>
      <c r="D226" s="46" t="s">
        <v>48</v>
      </c>
      <c r="E226" s="398">
        <v>814</v>
      </c>
      <c r="F226" s="418">
        <v>1000</v>
      </c>
      <c r="G226" s="252">
        <v>14261.98</v>
      </c>
      <c r="H226" s="252"/>
      <c r="I226" s="11"/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/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  <c r="BI226" s="151"/>
      <c r="BJ226" s="151"/>
      <c r="BK226" s="151"/>
      <c r="BL226" s="151"/>
      <c r="BM226" s="151"/>
      <c r="BN226" s="151"/>
      <c r="BO226" s="151"/>
      <c r="BP226" s="151"/>
      <c r="BQ226" s="151"/>
      <c r="BR226" s="151"/>
      <c r="BS226" s="151"/>
      <c r="BT226" s="151"/>
      <c r="BU226" s="151"/>
      <c r="BV226" s="151"/>
      <c r="BW226" s="151"/>
      <c r="BX226" s="151"/>
      <c r="BY226" s="151"/>
      <c r="BZ226" s="151"/>
      <c r="CA226" s="151"/>
      <c r="CB226" s="151"/>
      <c r="CC226" s="151"/>
      <c r="CD226" s="151"/>
      <c r="CE226" s="151"/>
      <c r="CF226" s="151"/>
      <c r="CG226" s="151"/>
      <c r="CH226" s="151"/>
      <c r="CI226" s="151"/>
      <c r="CJ226" s="151"/>
      <c r="CK226" s="151"/>
      <c r="CL226" s="151"/>
      <c r="CM226" s="151"/>
      <c r="CN226" s="151"/>
      <c r="CO226" s="151"/>
      <c r="CP226" s="151"/>
      <c r="CQ226" s="151"/>
      <c r="CR226" s="151"/>
      <c r="CS226" s="151"/>
      <c r="CT226" s="151"/>
      <c r="CU226" s="151"/>
      <c r="CV226" s="151"/>
      <c r="CW226" s="151"/>
      <c r="CX226" s="151"/>
      <c r="CY226" s="151"/>
      <c r="CZ226" s="151"/>
      <c r="DA226" s="151"/>
      <c r="DB226" s="151"/>
      <c r="DC226" s="151"/>
      <c r="DD226" s="151"/>
      <c r="DE226" s="151"/>
      <c r="DF226" s="151"/>
      <c r="DG226" s="151"/>
      <c r="DH226" s="151"/>
      <c r="DI226" s="151"/>
      <c r="DJ226" s="151"/>
      <c r="DK226" s="151"/>
      <c r="DL226" s="151"/>
      <c r="DM226" s="151"/>
      <c r="DN226" s="151"/>
      <c r="DO226" s="151"/>
      <c r="DP226" s="151"/>
      <c r="DQ226" s="151"/>
      <c r="DR226" s="151"/>
      <c r="DS226" s="151"/>
      <c r="DT226" s="151"/>
      <c r="DU226" s="151"/>
      <c r="DV226" s="151"/>
      <c r="DW226" s="151"/>
      <c r="DX226" s="151"/>
      <c r="DY226" s="151"/>
      <c r="DZ226" s="151"/>
      <c r="EA226" s="151"/>
      <c r="EB226" s="151"/>
      <c r="EC226" s="151"/>
      <c r="ED226" s="151"/>
      <c r="EE226" s="151"/>
      <c r="EF226" s="151"/>
      <c r="EG226" s="151"/>
      <c r="EH226" s="151"/>
      <c r="EI226" s="151"/>
      <c r="EJ226" s="151"/>
      <c r="EK226" s="151"/>
      <c r="EL226" s="151"/>
      <c r="EM226" s="151"/>
      <c r="EN226" s="151"/>
      <c r="EO226" s="151"/>
      <c r="EP226" s="151"/>
      <c r="EQ226" s="151"/>
      <c r="ER226" s="151"/>
      <c r="ES226" s="151"/>
      <c r="ET226" s="151"/>
      <c r="EU226" s="151"/>
      <c r="EV226" s="151"/>
      <c r="EW226" s="151"/>
      <c r="EX226" s="151"/>
      <c r="EY226" s="151"/>
      <c r="EZ226" s="151"/>
      <c r="FA226" s="151"/>
      <c r="FB226" s="151"/>
      <c r="FC226" s="151"/>
      <c r="FD226" s="151"/>
      <c r="FE226" s="151"/>
      <c r="FF226" s="151"/>
      <c r="FG226" s="151"/>
      <c r="FH226" s="151"/>
      <c r="FI226" s="151"/>
      <c r="FJ226" s="151"/>
      <c r="FK226" s="151"/>
      <c r="FL226" s="151"/>
      <c r="FM226" s="151"/>
      <c r="FN226" s="151"/>
      <c r="FO226" s="151"/>
      <c r="FP226" s="151"/>
      <c r="FQ226" s="151"/>
      <c r="FR226" s="151"/>
      <c r="FS226" s="151"/>
      <c r="FT226" s="151"/>
      <c r="FU226" s="151"/>
      <c r="FV226" s="151"/>
      <c r="FW226" s="151"/>
      <c r="FX226" s="151"/>
      <c r="FY226" s="151"/>
      <c r="FZ226" s="151"/>
      <c r="GA226" s="151"/>
      <c r="GB226" s="151"/>
      <c r="GC226" s="151"/>
      <c r="GD226" s="151"/>
      <c r="GE226" s="151"/>
      <c r="GF226" s="151"/>
      <c r="GG226" s="151"/>
      <c r="GH226" s="151"/>
      <c r="GI226" s="151"/>
      <c r="GJ226" s="151"/>
      <c r="GK226" s="151"/>
      <c r="GL226" s="151"/>
      <c r="GM226" s="151"/>
      <c r="GN226" s="151"/>
      <c r="GO226" s="151"/>
      <c r="GP226" s="151"/>
      <c r="GQ226" s="151"/>
      <c r="GR226" s="151"/>
      <c r="GS226" s="151"/>
      <c r="GT226" s="151"/>
      <c r="GU226" s="151"/>
      <c r="GV226" s="151"/>
      <c r="GW226" s="151"/>
      <c r="GX226" s="151"/>
      <c r="GY226" s="151"/>
      <c r="GZ226" s="151"/>
      <c r="HA226" s="151"/>
      <c r="HB226" s="151"/>
      <c r="HC226" s="151"/>
      <c r="HD226" s="151"/>
      <c r="HE226" s="151"/>
      <c r="HF226" s="151"/>
      <c r="HG226" s="151"/>
      <c r="HH226" s="151"/>
      <c r="HI226" s="151"/>
      <c r="HJ226" s="151"/>
      <c r="HK226" s="151"/>
      <c r="HL226" s="151"/>
      <c r="HM226" s="151"/>
      <c r="HN226" s="151"/>
      <c r="HO226" s="151"/>
      <c r="HP226" s="151"/>
      <c r="HQ226" s="151"/>
      <c r="HR226" s="151"/>
      <c r="HS226" s="151"/>
      <c r="HT226" s="151"/>
      <c r="HU226" s="151"/>
      <c r="HV226" s="151"/>
      <c r="HW226" s="151"/>
      <c r="HX226" s="151"/>
      <c r="HY226" s="151"/>
      <c r="HZ226" s="151"/>
      <c r="IA226" s="151"/>
      <c r="IB226" s="151"/>
      <c r="IC226" s="151"/>
      <c r="ID226" s="151"/>
      <c r="IE226" s="151"/>
      <c r="IF226" s="151"/>
      <c r="IG226" s="151"/>
      <c r="IH226" s="151"/>
      <c r="II226" s="151"/>
      <c r="IJ226" s="151"/>
      <c r="IK226" s="151"/>
      <c r="IL226" s="151"/>
      <c r="IM226" s="151"/>
      <c r="IN226" s="151"/>
      <c r="IO226" s="151"/>
      <c r="IP226" s="151"/>
      <c r="IQ226" s="151"/>
      <c r="IR226" s="151"/>
      <c r="IS226" s="151"/>
      <c r="IT226" s="151"/>
      <c r="IU226" s="151"/>
      <c r="IV226" s="151"/>
      <c r="IW226" s="151"/>
      <c r="IX226" s="151"/>
      <c r="IY226" s="151"/>
      <c r="IZ226" s="151"/>
      <c r="JA226" s="151"/>
      <c r="JB226" s="151"/>
      <c r="JC226" s="151"/>
      <c r="JD226" s="151"/>
      <c r="JE226" s="151"/>
      <c r="JF226" s="151"/>
      <c r="JG226" s="151"/>
      <c r="JH226" s="151"/>
      <c r="JI226" s="151"/>
      <c r="JJ226" s="151"/>
    </row>
    <row r="227" spans="1:270" x14ac:dyDescent="0.25">
      <c r="A227" s="448">
        <v>3213</v>
      </c>
      <c r="B227" s="449"/>
      <c r="C227" s="450"/>
      <c r="D227" s="46" t="s">
        <v>49</v>
      </c>
      <c r="E227" s="398"/>
      <c r="F227" s="418"/>
      <c r="G227" s="252">
        <v>0</v>
      </c>
      <c r="H227" s="252"/>
      <c r="I227" s="1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/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  <c r="BI227" s="151"/>
      <c r="BJ227" s="151"/>
      <c r="BK227" s="151"/>
      <c r="BL227" s="151"/>
      <c r="BM227" s="151"/>
      <c r="BN227" s="151"/>
      <c r="BO227" s="151"/>
      <c r="BP227" s="151"/>
      <c r="BQ227" s="151"/>
      <c r="BR227" s="151"/>
      <c r="BS227" s="151"/>
      <c r="BT227" s="151"/>
      <c r="BU227" s="151"/>
      <c r="BV227" s="151"/>
      <c r="BW227" s="151"/>
      <c r="BX227" s="151"/>
      <c r="BY227" s="151"/>
      <c r="BZ227" s="151"/>
      <c r="CA227" s="151"/>
      <c r="CB227" s="151"/>
      <c r="CC227" s="151"/>
      <c r="CD227" s="151"/>
      <c r="CE227" s="151"/>
      <c r="CF227" s="151"/>
      <c r="CG227" s="151"/>
      <c r="CH227" s="151"/>
      <c r="CI227" s="151"/>
      <c r="CJ227" s="151"/>
      <c r="CK227" s="151"/>
      <c r="CL227" s="151"/>
      <c r="CM227" s="151"/>
      <c r="CN227" s="151"/>
      <c r="CO227" s="151"/>
      <c r="CP227" s="151"/>
      <c r="CQ227" s="151"/>
      <c r="CR227" s="151"/>
      <c r="CS227" s="151"/>
      <c r="CT227" s="151"/>
      <c r="CU227" s="151"/>
      <c r="CV227" s="151"/>
      <c r="CW227" s="151"/>
      <c r="CX227" s="151"/>
      <c r="CY227" s="151"/>
      <c r="CZ227" s="151"/>
      <c r="DA227" s="151"/>
      <c r="DB227" s="151"/>
      <c r="DC227" s="151"/>
      <c r="DD227" s="151"/>
      <c r="DE227" s="151"/>
      <c r="DF227" s="151"/>
      <c r="DG227" s="151"/>
      <c r="DH227" s="151"/>
      <c r="DI227" s="151"/>
      <c r="DJ227" s="151"/>
      <c r="DK227" s="151"/>
      <c r="DL227" s="151"/>
      <c r="DM227" s="151"/>
      <c r="DN227" s="151"/>
      <c r="DO227" s="151"/>
      <c r="DP227" s="151"/>
      <c r="DQ227" s="151"/>
      <c r="DR227" s="151"/>
      <c r="DS227" s="151"/>
      <c r="DT227" s="151"/>
      <c r="DU227" s="151"/>
      <c r="DV227" s="151"/>
      <c r="DW227" s="151"/>
      <c r="DX227" s="151"/>
      <c r="DY227" s="151"/>
      <c r="DZ227" s="151"/>
      <c r="EA227" s="151"/>
      <c r="EB227" s="151"/>
      <c r="EC227" s="151"/>
      <c r="ED227" s="151"/>
      <c r="EE227" s="151"/>
      <c r="EF227" s="151"/>
      <c r="EG227" s="151"/>
      <c r="EH227" s="151"/>
      <c r="EI227" s="151"/>
      <c r="EJ227" s="151"/>
      <c r="EK227" s="151"/>
      <c r="EL227" s="151"/>
      <c r="EM227" s="151"/>
      <c r="EN227" s="151"/>
      <c r="EO227" s="151"/>
      <c r="EP227" s="151"/>
      <c r="EQ227" s="151"/>
      <c r="ER227" s="151"/>
      <c r="ES227" s="151"/>
      <c r="ET227" s="151"/>
      <c r="EU227" s="151"/>
      <c r="EV227" s="151"/>
      <c r="EW227" s="151"/>
      <c r="EX227" s="151"/>
      <c r="EY227" s="151"/>
      <c r="EZ227" s="151"/>
      <c r="FA227" s="151"/>
      <c r="FB227" s="151"/>
      <c r="FC227" s="151"/>
      <c r="FD227" s="151"/>
      <c r="FE227" s="151"/>
      <c r="FF227" s="151"/>
      <c r="FG227" s="151"/>
      <c r="FH227" s="151"/>
      <c r="FI227" s="151"/>
      <c r="FJ227" s="151"/>
      <c r="FK227" s="151"/>
      <c r="FL227" s="151"/>
      <c r="FM227" s="151"/>
      <c r="FN227" s="151"/>
      <c r="FO227" s="151"/>
      <c r="FP227" s="151"/>
      <c r="FQ227" s="151"/>
      <c r="FR227" s="151"/>
      <c r="FS227" s="151"/>
      <c r="FT227" s="151"/>
      <c r="FU227" s="151"/>
      <c r="FV227" s="151"/>
      <c r="FW227" s="151"/>
      <c r="FX227" s="151"/>
      <c r="FY227" s="151"/>
      <c r="FZ227" s="151"/>
      <c r="GA227" s="151"/>
      <c r="GB227" s="151"/>
      <c r="GC227" s="151"/>
      <c r="GD227" s="151"/>
      <c r="GE227" s="151"/>
      <c r="GF227" s="151"/>
      <c r="GG227" s="151"/>
      <c r="GH227" s="151"/>
      <c r="GI227" s="151"/>
      <c r="GJ227" s="151"/>
      <c r="GK227" s="151"/>
      <c r="GL227" s="151"/>
      <c r="GM227" s="151"/>
      <c r="GN227" s="151"/>
      <c r="GO227" s="151"/>
      <c r="GP227" s="151"/>
      <c r="GQ227" s="151"/>
      <c r="GR227" s="151"/>
      <c r="GS227" s="151"/>
      <c r="GT227" s="151"/>
      <c r="GU227" s="151"/>
      <c r="GV227" s="151"/>
      <c r="GW227" s="151"/>
      <c r="GX227" s="151"/>
      <c r="GY227" s="151"/>
      <c r="GZ227" s="151"/>
      <c r="HA227" s="151"/>
      <c r="HB227" s="151"/>
      <c r="HC227" s="151"/>
      <c r="HD227" s="151"/>
      <c r="HE227" s="151"/>
      <c r="HF227" s="151"/>
      <c r="HG227" s="151"/>
      <c r="HH227" s="151"/>
      <c r="HI227" s="151"/>
      <c r="HJ227" s="151"/>
      <c r="HK227" s="151"/>
      <c r="HL227" s="151"/>
      <c r="HM227" s="151"/>
      <c r="HN227" s="151"/>
      <c r="HO227" s="151"/>
      <c r="HP227" s="151"/>
      <c r="HQ227" s="151"/>
      <c r="HR227" s="151"/>
      <c r="HS227" s="151"/>
      <c r="HT227" s="151"/>
      <c r="HU227" s="151"/>
      <c r="HV227" s="151"/>
      <c r="HW227" s="151"/>
      <c r="HX227" s="151"/>
      <c r="HY227" s="151"/>
      <c r="HZ227" s="151"/>
      <c r="IA227" s="151"/>
      <c r="IB227" s="151"/>
      <c r="IC227" s="151"/>
      <c r="ID227" s="151"/>
      <c r="IE227" s="151"/>
      <c r="IF227" s="151"/>
      <c r="IG227" s="151"/>
      <c r="IH227" s="151"/>
      <c r="II227" s="151"/>
      <c r="IJ227" s="151"/>
      <c r="IK227" s="151"/>
      <c r="IL227" s="151"/>
      <c r="IM227" s="151"/>
      <c r="IN227" s="151"/>
      <c r="IO227" s="151"/>
      <c r="IP227" s="151"/>
      <c r="IQ227" s="151"/>
      <c r="IR227" s="151"/>
      <c r="IS227" s="151"/>
      <c r="IT227" s="151"/>
      <c r="IU227" s="151"/>
      <c r="IV227" s="151"/>
      <c r="IW227" s="151"/>
      <c r="IX227" s="151"/>
      <c r="IY227" s="151"/>
      <c r="IZ227" s="151"/>
      <c r="JA227" s="151"/>
      <c r="JB227" s="151"/>
      <c r="JC227" s="151"/>
      <c r="JD227" s="151"/>
      <c r="JE227" s="151"/>
      <c r="JF227" s="151"/>
      <c r="JG227" s="151"/>
      <c r="JH227" s="151"/>
      <c r="JI227" s="151"/>
      <c r="JJ227" s="151"/>
    </row>
    <row r="228" spans="1:270" ht="15" customHeight="1" x14ac:dyDescent="0.25">
      <c r="A228" s="448">
        <v>3214</v>
      </c>
      <c r="B228" s="449"/>
      <c r="C228" s="450"/>
      <c r="D228" s="46" t="s">
        <v>50</v>
      </c>
      <c r="E228" s="398">
        <v>60</v>
      </c>
      <c r="F228" s="418">
        <v>150</v>
      </c>
      <c r="G228" s="252">
        <v>2783.96</v>
      </c>
      <c r="H228" s="252"/>
      <c r="I228" s="11"/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1"/>
      <c r="AA228" s="151"/>
      <c r="AB228" s="151"/>
      <c r="AC228" s="151"/>
      <c r="AD228" s="151"/>
      <c r="AE228" s="151"/>
      <c r="AF228" s="151"/>
      <c r="AG228" s="151"/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  <c r="BI228" s="151"/>
      <c r="BJ228" s="151"/>
      <c r="BK228" s="151"/>
      <c r="BL228" s="151"/>
      <c r="BM228" s="151"/>
      <c r="BN228" s="151"/>
      <c r="BO228" s="151"/>
      <c r="BP228" s="151"/>
      <c r="BQ228" s="151"/>
      <c r="BR228" s="151"/>
      <c r="BS228" s="151"/>
      <c r="BT228" s="151"/>
      <c r="BU228" s="151"/>
      <c r="BV228" s="151"/>
      <c r="BW228" s="151"/>
      <c r="BX228" s="151"/>
      <c r="BY228" s="151"/>
      <c r="BZ228" s="151"/>
      <c r="CA228" s="151"/>
      <c r="CB228" s="151"/>
      <c r="CC228" s="151"/>
      <c r="CD228" s="151"/>
      <c r="CE228" s="151"/>
      <c r="CF228" s="151"/>
      <c r="CG228" s="151"/>
      <c r="CH228" s="151"/>
      <c r="CI228" s="151"/>
      <c r="CJ228" s="151"/>
      <c r="CK228" s="151"/>
      <c r="CL228" s="151"/>
      <c r="CM228" s="151"/>
      <c r="CN228" s="151"/>
      <c r="CO228" s="151"/>
      <c r="CP228" s="151"/>
      <c r="CQ228" s="151"/>
      <c r="CR228" s="151"/>
      <c r="CS228" s="151"/>
      <c r="CT228" s="151"/>
      <c r="CU228" s="151"/>
      <c r="CV228" s="151"/>
      <c r="CW228" s="151"/>
      <c r="CX228" s="151"/>
      <c r="CY228" s="151"/>
      <c r="CZ228" s="151"/>
      <c r="DA228" s="151"/>
      <c r="DB228" s="151"/>
      <c r="DC228" s="151"/>
      <c r="DD228" s="151"/>
      <c r="DE228" s="151"/>
      <c r="DF228" s="151"/>
      <c r="DG228" s="151"/>
      <c r="DH228" s="151"/>
      <c r="DI228" s="151"/>
      <c r="DJ228" s="151"/>
      <c r="DK228" s="151"/>
      <c r="DL228" s="151"/>
      <c r="DM228" s="151"/>
      <c r="DN228" s="151"/>
      <c r="DO228" s="151"/>
      <c r="DP228" s="151"/>
      <c r="DQ228" s="151"/>
      <c r="DR228" s="151"/>
      <c r="DS228" s="151"/>
      <c r="DT228" s="151"/>
      <c r="DU228" s="151"/>
      <c r="DV228" s="151"/>
      <c r="DW228" s="151"/>
      <c r="DX228" s="151"/>
      <c r="DY228" s="151"/>
      <c r="DZ228" s="151"/>
      <c r="EA228" s="151"/>
      <c r="EB228" s="151"/>
      <c r="EC228" s="151"/>
      <c r="ED228" s="151"/>
      <c r="EE228" s="151"/>
      <c r="EF228" s="151"/>
      <c r="EG228" s="151"/>
      <c r="EH228" s="151"/>
      <c r="EI228" s="151"/>
      <c r="EJ228" s="151"/>
      <c r="EK228" s="151"/>
      <c r="EL228" s="151"/>
      <c r="EM228" s="151"/>
      <c r="EN228" s="151"/>
      <c r="EO228" s="151"/>
      <c r="EP228" s="151"/>
      <c r="EQ228" s="151"/>
      <c r="ER228" s="151"/>
      <c r="ES228" s="151"/>
      <c r="ET228" s="151"/>
      <c r="EU228" s="151"/>
      <c r="EV228" s="151"/>
      <c r="EW228" s="151"/>
      <c r="EX228" s="151"/>
      <c r="EY228" s="151"/>
      <c r="EZ228" s="151"/>
      <c r="FA228" s="151"/>
      <c r="FB228" s="151"/>
      <c r="FC228" s="151"/>
      <c r="FD228" s="151"/>
      <c r="FE228" s="151"/>
      <c r="FF228" s="151"/>
      <c r="FG228" s="151"/>
      <c r="FH228" s="151"/>
      <c r="FI228" s="151"/>
      <c r="FJ228" s="151"/>
      <c r="FK228" s="151"/>
      <c r="FL228" s="151"/>
      <c r="FM228" s="151"/>
      <c r="FN228" s="151"/>
      <c r="FO228" s="151"/>
      <c r="FP228" s="151"/>
      <c r="FQ228" s="151"/>
      <c r="FR228" s="151"/>
      <c r="FS228" s="151"/>
      <c r="FT228" s="151"/>
      <c r="FU228" s="151"/>
      <c r="FV228" s="151"/>
      <c r="FW228" s="151"/>
      <c r="FX228" s="151"/>
      <c r="FY228" s="151"/>
      <c r="FZ228" s="151"/>
      <c r="GA228" s="151"/>
      <c r="GB228" s="151"/>
      <c r="GC228" s="151"/>
      <c r="GD228" s="151"/>
      <c r="GE228" s="151"/>
      <c r="GF228" s="151"/>
      <c r="GG228" s="151"/>
      <c r="GH228" s="151"/>
      <c r="GI228" s="151"/>
      <c r="GJ228" s="151"/>
      <c r="GK228" s="151"/>
      <c r="GL228" s="151"/>
      <c r="GM228" s="151"/>
      <c r="GN228" s="151"/>
      <c r="GO228" s="151"/>
      <c r="GP228" s="151"/>
      <c r="GQ228" s="151"/>
      <c r="GR228" s="151"/>
      <c r="GS228" s="151"/>
      <c r="GT228" s="151"/>
      <c r="GU228" s="151"/>
      <c r="GV228" s="151"/>
      <c r="GW228" s="151"/>
      <c r="GX228" s="151"/>
      <c r="GY228" s="151"/>
      <c r="GZ228" s="151"/>
      <c r="HA228" s="151"/>
      <c r="HB228" s="151"/>
      <c r="HC228" s="151"/>
      <c r="HD228" s="151"/>
      <c r="HE228" s="151"/>
      <c r="HF228" s="151"/>
      <c r="HG228" s="151"/>
      <c r="HH228" s="151"/>
      <c r="HI228" s="151"/>
      <c r="HJ228" s="151"/>
      <c r="HK228" s="151"/>
      <c r="HL228" s="151"/>
      <c r="HM228" s="151"/>
      <c r="HN228" s="151"/>
      <c r="HO228" s="151"/>
      <c r="HP228" s="151"/>
      <c r="HQ228" s="151"/>
      <c r="HR228" s="151"/>
      <c r="HS228" s="151"/>
      <c r="HT228" s="151"/>
      <c r="HU228" s="151"/>
      <c r="HV228" s="151"/>
      <c r="HW228" s="151"/>
      <c r="HX228" s="151"/>
      <c r="HY228" s="151"/>
      <c r="HZ228" s="151"/>
      <c r="IA228" s="151"/>
      <c r="IB228" s="151"/>
      <c r="IC228" s="151"/>
      <c r="ID228" s="151"/>
      <c r="IE228" s="151"/>
      <c r="IF228" s="151"/>
      <c r="IG228" s="151"/>
      <c r="IH228" s="151"/>
      <c r="II228" s="151"/>
      <c r="IJ228" s="151"/>
      <c r="IK228" s="151"/>
      <c r="IL228" s="151"/>
      <c r="IM228" s="151"/>
      <c r="IN228" s="151"/>
      <c r="IO228" s="151"/>
      <c r="IP228" s="151"/>
      <c r="IQ228" s="151"/>
      <c r="IR228" s="151"/>
      <c r="IS228" s="151"/>
      <c r="IT228" s="151"/>
      <c r="IU228" s="151"/>
      <c r="IV228" s="151"/>
      <c r="IW228" s="151"/>
      <c r="IX228" s="151"/>
      <c r="IY228" s="151"/>
      <c r="IZ228" s="151"/>
      <c r="JA228" s="151"/>
      <c r="JB228" s="151"/>
      <c r="JC228" s="151"/>
      <c r="JD228" s="151"/>
      <c r="JE228" s="151"/>
      <c r="JF228" s="151"/>
      <c r="JG228" s="151"/>
      <c r="JH228" s="151"/>
      <c r="JI228" s="151"/>
      <c r="JJ228" s="151"/>
    </row>
    <row r="229" spans="1:270" s="118" customFormat="1" x14ac:dyDescent="0.25">
      <c r="A229" s="124"/>
      <c r="B229" s="125">
        <v>322</v>
      </c>
      <c r="C229" s="126"/>
      <c r="D229" s="114" t="s">
        <v>51</v>
      </c>
      <c r="E229" s="280">
        <f>SUM(E230:E235)</f>
        <v>1054</v>
      </c>
      <c r="F229" s="263">
        <f>SUM(F230:F235)</f>
        <v>3832</v>
      </c>
      <c r="G229" s="263">
        <f>G230+G231+G232+G233+G234+G235</f>
        <v>9550.159999999998</v>
      </c>
      <c r="H229" s="255">
        <f>G229/E229*100</f>
        <v>906.08728652751404</v>
      </c>
      <c r="I229" s="145">
        <f>G229/F229*100</f>
        <v>249.22129436325676</v>
      </c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/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  <c r="BI229" s="151"/>
      <c r="BJ229" s="151"/>
      <c r="BK229" s="151"/>
      <c r="BL229" s="151"/>
      <c r="BM229" s="151"/>
      <c r="BN229" s="151"/>
      <c r="BO229" s="151"/>
      <c r="BP229" s="151"/>
      <c r="BQ229" s="151"/>
      <c r="BR229" s="151"/>
      <c r="BS229" s="151"/>
      <c r="BT229" s="151"/>
      <c r="BU229" s="151"/>
      <c r="BV229" s="151"/>
      <c r="BW229" s="151"/>
      <c r="BX229" s="151"/>
      <c r="BY229" s="151"/>
      <c r="BZ229" s="151"/>
      <c r="CA229" s="151"/>
      <c r="CB229" s="151"/>
      <c r="CC229" s="151"/>
      <c r="CD229" s="151"/>
      <c r="CE229" s="151"/>
      <c r="CF229" s="151"/>
      <c r="CG229" s="151"/>
      <c r="CH229" s="151"/>
      <c r="CI229" s="151"/>
      <c r="CJ229" s="151"/>
      <c r="CK229" s="151"/>
      <c r="CL229" s="151"/>
      <c r="CM229" s="151"/>
      <c r="CN229" s="151"/>
      <c r="CO229" s="151"/>
      <c r="CP229" s="151"/>
      <c r="CQ229" s="151"/>
      <c r="CR229" s="151"/>
      <c r="CS229" s="151"/>
      <c r="CT229" s="151"/>
      <c r="CU229" s="151"/>
      <c r="CV229" s="151"/>
      <c r="CW229" s="151"/>
      <c r="CX229" s="151"/>
      <c r="CY229" s="151"/>
      <c r="CZ229" s="151"/>
      <c r="DA229" s="151"/>
      <c r="DB229" s="151"/>
      <c r="DC229" s="151"/>
      <c r="DD229" s="151"/>
      <c r="DE229" s="151"/>
      <c r="DF229" s="151"/>
      <c r="DG229" s="151"/>
      <c r="DH229" s="151"/>
      <c r="DI229" s="151"/>
      <c r="DJ229" s="151"/>
      <c r="DK229" s="151"/>
      <c r="DL229" s="151"/>
      <c r="DM229" s="151"/>
      <c r="DN229" s="151"/>
      <c r="DO229" s="151"/>
      <c r="DP229" s="151"/>
      <c r="DQ229" s="151"/>
      <c r="DR229" s="151"/>
      <c r="DS229" s="151"/>
      <c r="DT229" s="151"/>
      <c r="DU229" s="151"/>
      <c r="DV229" s="151"/>
      <c r="DW229" s="151"/>
      <c r="DX229" s="151"/>
      <c r="DY229" s="151"/>
      <c r="DZ229" s="151"/>
      <c r="EA229" s="151"/>
      <c r="EB229" s="151"/>
      <c r="EC229" s="151"/>
      <c r="ED229" s="151"/>
      <c r="EE229" s="151"/>
      <c r="EF229" s="151"/>
      <c r="EG229" s="151"/>
      <c r="EH229" s="151"/>
      <c r="EI229" s="151"/>
      <c r="EJ229" s="151"/>
      <c r="EK229" s="151"/>
      <c r="EL229" s="151"/>
      <c r="EM229" s="151"/>
      <c r="EN229" s="151"/>
      <c r="EO229" s="151"/>
      <c r="EP229" s="151"/>
      <c r="EQ229" s="151"/>
      <c r="ER229" s="151"/>
      <c r="ES229" s="151"/>
      <c r="ET229" s="151"/>
      <c r="EU229" s="151"/>
      <c r="EV229" s="151"/>
      <c r="EW229" s="151"/>
      <c r="EX229" s="151"/>
      <c r="EY229" s="151"/>
      <c r="EZ229" s="151"/>
      <c r="FA229" s="151"/>
      <c r="FB229" s="151"/>
      <c r="FC229" s="151"/>
      <c r="FD229" s="151"/>
      <c r="FE229" s="151"/>
      <c r="FF229" s="151"/>
      <c r="FG229" s="151"/>
      <c r="FH229" s="151"/>
      <c r="FI229" s="151"/>
      <c r="FJ229" s="151"/>
      <c r="FK229" s="151"/>
      <c r="FL229" s="151"/>
      <c r="FM229" s="151"/>
      <c r="FN229" s="151"/>
      <c r="FO229" s="151"/>
      <c r="FP229" s="151"/>
      <c r="FQ229" s="151"/>
      <c r="FR229" s="151"/>
      <c r="FS229" s="151"/>
      <c r="FT229" s="151"/>
      <c r="FU229" s="151"/>
      <c r="FV229" s="151"/>
      <c r="FW229" s="151"/>
      <c r="FX229" s="151"/>
      <c r="FY229" s="151"/>
      <c r="FZ229" s="151"/>
      <c r="GA229" s="151"/>
      <c r="GB229" s="151"/>
      <c r="GC229" s="151"/>
      <c r="GD229" s="151"/>
      <c r="GE229" s="151"/>
      <c r="GF229" s="151"/>
      <c r="GG229" s="151"/>
      <c r="GH229" s="151"/>
      <c r="GI229" s="151"/>
      <c r="GJ229" s="151"/>
      <c r="GK229" s="151"/>
      <c r="GL229" s="151"/>
      <c r="GM229" s="151"/>
      <c r="GN229" s="151"/>
      <c r="GO229" s="151"/>
      <c r="GP229" s="151"/>
      <c r="GQ229" s="151"/>
      <c r="GR229" s="151"/>
      <c r="GS229" s="151"/>
      <c r="GT229" s="151"/>
      <c r="GU229" s="151"/>
      <c r="GV229" s="151"/>
      <c r="GW229" s="151"/>
      <c r="GX229" s="151"/>
      <c r="GY229" s="151"/>
      <c r="GZ229" s="151"/>
      <c r="HA229" s="151"/>
      <c r="HB229" s="151"/>
      <c r="HC229" s="151"/>
      <c r="HD229" s="151"/>
      <c r="HE229" s="151"/>
      <c r="HF229" s="151"/>
      <c r="HG229" s="151"/>
      <c r="HH229" s="151"/>
      <c r="HI229" s="151"/>
      <c r="HJ229" s="151"/>
      <c r="HK229" s="151"/>
      <c r="HL229" s="151"/>
      <c r="HM229" s="151"/>
      <c r="HN229" s="151"/>
      <c r="HO229" s="151"/>
      <c r="HP229" s="151"/>
      <c r="HQ229" s="151"/>
      <c r="HR229" s="151"/>
      <c r="HS229" s="151"/>
      <c r="HT229" s="151"/>
      <c r="HU229" s="151"/>
      <c r="HV229" s="151"/>
      <c r="HW229" s="151"/>
      <c r="HX229" s="151"/>
      <c r="HY229" s="151"/>
      <c r="HZ229" s="151"/>
      <c r="IA229" s="151"/>
      <c r="IB229" s="151"/>
      <c r="IC229" s="151"/>
      <c r="ID229" s="151"/>
      <c r="IE229" s="151"/>
      <c r="IF229" s="151"/>
      <c r="IG229" s="151"/>
      <c r="IH229" s="151"/>
      <c r="II229" s="151"/>
      <c r="IJ229" s="151"/>
      <c r="IK229" s="151"/>
      <c r="IL229" s="151"/>
      <c r="IM229" s="151"/>
      <c r="IN229" s="151"/>
      <c r="IO229" s="151"/>
      <c r="IP229" s="151"/>
      <c r="IQ229" s="151"/>
      <c r="IR229" s="151"/>
      <c r="IS229" s="151"/>
      <c r="IT229" s="151"/>
      <c r="IU229" s="151"/>
      <c r="IV229" s="151"/>
      <c r="IW229" s="151"/>
      <c r="IX229" s="151"/>
      <c r="IY229" s="151"/>
      <c r="IZ229" s="151"/>
      <c r="JA229" s="151"/>
      <c r="JB229" s="151"/>
      <c r="JC229" s="151"/>
      <c r="JD229" s="151"/>
      <c r="JE229" s="151"/>
      <c r="JF229" s="151"/>
      <c r="JG229" s="151"/>
      <c r="JH229" s="151"/>
      <c r="JI229" s="151"/>
      <c r="JJ229" s="151"/>
    </row>
    <row r="230" spans="1:270" x14ac:dyDescent="0.25">
      <c r="A230" s="448">
        <v>3221</v>
      </c>
      <c r="B230" s="449"/>
      <c r="C230" s="450"/>
      <c r="D230" s="49" t="s">
        <v>52</v>
      </c>
      <c r="E230" s="398">
        <v>213</v>
      </c>
      <c r="F230" s="418">
        <v>2900</v>
      </c>
      <c r="G230" s="252">
        <v>2140.85</v>
      </c>
      <c r="H230" s="252"/>
      <c r="I230" s="12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/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  <c r="BI230" s="151"/>
      <c r="BJ230" s="151"/>
      <c r="BK230" s="151"/>
      <c r="BL230" s="151"/>
      <c r="BM230" s="151"/>
      <c r="BN230" s="151"/>
      <c r="BO230" s="151"/>
      <c r="BP230" s="151"/>
      <c r="BQ230" s="151"/>
      <c r="BR230" s="151"/>
      <c r="BS230" s="151"/>
      <c r="BT230" s="151"/>
      <c r="BU230" s="151"/>
      <c r="BV230" s="151"/>
      <c r="BW230" s="151"/>
      <c r="BX230" s="151"/>
      <c r="BY230" s="151"/>
      <c r="BZ230" s="151"/>
      <c r="CA230" s="151"/>
      <c r="CB230" s="151"/>
      <c r="CC230" s="151"/>
      <c r="CD230" s="151"/>
      <c r="CE230" s="151"/>
      <c r="CF230" s="151"/>
      <c r="CG230" s="151"/>
      <c r="CH230" s="151"/>
      <c r="CI230" s="151"/>
      <c r="CJ230" s="151"/>
      <c r="CK230" s="151"/>
      <c r="CL230" s="151"/>
      <c r="CM230" s="151"/>
      <c r="CN230" s="151"/>
      <c r="CO230" s="151"/>
      <c r="CP230" s="151"/>
      <c r="CQ230" s="151"/>
      <c r="CR230" s="151"/>
      <c r="CS230" s="151"/>
      <c r="CT230" s="151"/>
      <c r="CU230" s="151"/>
      <c r="CV230" s="151"/>
      <c r="CW230" s="151"/>
      <c r="CX230" s="151"/>
      <c r="CY230" s="151"/>
      <c r="CZ230" s="151"/>
      <c r="DA230" s="151"/>
      <c r="DB230" s="151"/>
      <c r="DC230" s="151"/>
      <c r="DD230" s="151"/>
      <c r="DE230" s="151"/>
      <c r="DF230" s="151"/>
      <c r="DG230" s="151"/>
      <c r="DH230" s="151"/>
      <c r="DI230" s="151"/>
      <c r="DJ230" s="151"/>
      <c r="DK230" s="151"/>
      <c r="DL230" s="151"/>
      <c r="DM230" s="151"/>
      <c r="DN230" s="151"/>
      <c r="DO230" s="151"/>
      <c r="DP230" s="151"/>
      <c r="DQ230" s="151"/>
      <c r="DR230" s="151"/>
      <c r="DS230" s="151"/>
      <c r="DT230" s="151"/>
      <c r="DU230" s="151"/>
      <c r="DV230" s="151"/>
      <c r="DW230" s="151"/>
      <c r="DX230" s="151"/>
      <c r="DY230" s="151"/>
      <c r="DZ230" s="151"/>
      <c r="EA230" s="151"/>
      <c r="EB230" s="151"/>
      <c r="EC230" s="151"/>
      <c r="ED230" s="151"/>
      <c r="EE230" s="151"/>
      <c r="EF230" s="151"/>
      <c r="EG230" s="151"/>
      <c r="EH230" s="151"/>
      <c r="EI230" s="151"/>
      <c r="EJ230" s="151"/>
      <c r="EK230" s="151"/>
      <c r="EL230" s="151"/>
      <c r="EM230" s="151"/>
      <c r="EN230" s="151"/>
      <c r="EO230" s="151"/>
      <c r="EP230" s="151"/>
      <c r="EQ230" s="151"/>
      <c r="ER230" s="151"/>
      <c r="ES230" s="151"/>
      <c r="ET230" s="151"/>
      <c r="EU230" s="151"/>
      <c r="EV230" s="151"/>
      <c r="EW230" s="151"/>
      <c r="EX230" s="151"/>
      <c r="EY230" s="151"/>
      <c r="EZ230" s="151"/>
      <c r="FA230" s="151"/>
      <c r="FB230" s="151"/>
      <c r="FC230" s="151"/>
      <c r="FD230" s="151"/>
      <c r="FE230" s="151"/>
      <c r="FF230" s="151"/>
      <c r="FG230" s="151"/>
      <c r="FH230" s="151"/>
      <c r="FI230" s="151"/>
      <c r="FJ230" s="151"/>
      <c r="FK230" s="151"/>
      <c r="FL230" s="151"/>
      <c r="FM230" s="151"/>
      <c r="FN230" s="151"/>
      <c r="FO230" s="151"/>
      <c r="FP230" s="151"/>
      <c r="FQ230" s="151"/>
      <c r="FR230" s="151"/>
      <c r="FS230" s="151"/>
      <c r="FT230" s="151"/>
      <c r="FU230" s="151"/>
      <c r="FV230" s="151"/>
      <c r="FW230" s="151"/>
      <c r="FX230" s="151"/>
      <c r="FY230" s="151"/>
      <c r="FZ230" s="151"/>
      <c r="GA230" s="151"/>
      <c r="GB230" s="151"/>
      <c r="GC230" s="151"/>
      <c r="GD230" s="151"/>
      <c r="GE230" s="151"/>
      <c r="GF230" s="151"/>
      <c r="GG230" s="151"/>
      <c r="GH230" s="151"/>
      <c r="GI230" s="151"/>
      <c r="GJ230" s="151"/>
      <c r="GK230" s="151"/>
      <c r="GL230" s="151"/>
      <c r="GM230" s="151"/>
      <c r="GN230" s="151"/>
      <c r="GO230" s="151"/>
      <c r="GP230" s="151"/>
      <c r="GQ230" s="151"/>
      <c r="GR230" s="151"/>
      <c r="GS230" s="151"/>
      <c r="GT230" s="151"/>
      <c r="GU230" s="151"/>
      <c r="GV230" s="151"/>
      <c r="GW230" s="151"/>
      <c r="GX230" s="151"/>
      <c r="GY230" s="151"/>
      <c r="GZ230" s="151"/>
      <c r="HA230" s="151"/>
      <c r="HB230" s="151"/>
      <c r="HC230" s="151"/>
      <c r="HD230" s="151"/>
      <c r="HE230" s="151"/>
      <c r="HF230" s="151"/>
      <c r="HG230" s="151"/>
      <c r="HH230" s="151"/>
      <c r="HI230" s="151"/>
      <c r="HJ230" s="151"/>
      <c r="HK230" s="151"/>
      <c r="HL230" s="151"/>
      <c r="HM230" s="151"/>
      <c r="HN230" s="151"/>
      <c r="HO230" s="151"/>
      <c r="HP230" s="151"/>
      <c r="HQ230" s="151"/>
      <c r="HR230" s="151"/>
      <c r="HS230" s="151"/>
      <c r="HT230" s="151"/>
      <c r="HU230" s="151"/>
      <c r="HV230" s="151"/>
      <c r="HW230" s="151"/>
      <c r="HX230" s="151"/>
      <c r="HY230" s="151"/>
      <c r="HZ230" s="151"/>
      <c r="IA230" s="151"/>
      <c r="IB230" s="151"/>
      <c r="IC230" s="151"/>
      <c r="ID230" s="151"/>
      <c r="IE230" s="151"/>
      <c r="IF230" s="151"/>
      <c r="IG230" s="151"/>
      <c r="IH230" s="151"/>
      <c r="II230" s="151"/>
      <c r="IJ230" s="151"/>
      <c r="IK230" s="151"/>
      <c r="IL230" s="151"/>
      <c r="IM230" s="151"/>
      <c r="IN230" s="151"/>
      <c r="IO230" s="151"/>
      <c r="IP230" s="151"/>
      <c r="IQ230" s="151"/>
      <c r="IR230" s="151"/>
      <c r="IS230" s="151"/>
      <c r="IT230" s="151"/>
      <c r="IU230" s="151"/>
      <c r="IV230" s="151"/>
      <c r="IW230" s="151"/>
      <c r="IX230" s="151"/>
      <c r="IY230" s="151"/>
      <c r="IZ230" s="151"/>
      <c r="JA230" s="151"/>
      <c r="JB230" s="151"/>
      <c r="JC230" s="151"/>
      <c r="JD230" s="151"/>
      <c r="JE230" s="151"/>
      <c r="JF230" s="151"/>
      <c r="JG230" s="151"/>
      <c r="JH230" s="151"/>
      <c r="JI230" s="151"/>
      <c r="JJ230" s="151"/>
    </row>
    <row r="231" spans="1:270" x14ac:dyDescent="0.25">
      <c r="A231" s="448">
        <v>3222</v>
      </c>
      <c r="B231" s="449"/>
      <c r="C231" s="450"/>
      <c r="D231" s="49" t="s">
        <v>84</v>
      </c>
      <c r="E231" s="398"/>
      <c r="F231" s="418"/>
      <c r="G231" s="252"/>
      <c r="H231" s="252"/>
      <c r="I231" s="12"/>
      <c r="J231" s="151"/>
      <c r="K231" s="151"/>
      <c r="L231" s="151"/>
      <c r="M231" s="151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/>
      <c r="AH231" s="151"/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  <c r="BI231" s="151"/>
      <c r="BJ231" s="151"/>
      <c r="BK231" s="151"/>
      <c r="BL231" s="151"/>
      <c r="BM231" s="151"/>
      <c r="BN231" s="151"/>
      <c r="BO231" s="151"/>
      <c r="BP231" s="151"/>
      <c r="BQ231" s="151"/>
      <c r="BR231" s="151"/>
      <c r="BS231" s="151"/>
      <c r="BT231" s="151"/>
      <c r="BU231" s="151"/>
      <c r="BV231" s="151"/>
      <c r="BW231" s="151"/>
      <c r="BX231" s="151"/>
      <c r="BY231" s="151"/>
      <c r="BZ231" s="151"/>
      <c r="CA231" s="151"/>
      <c r="CB231" s="151"/>
      <c r="CC231" s="151"/>
      <c r="CD231" s="151"/>
      <c r="CE231" s="151"/>
      <c r="CF231" s="151"/>
      <c r="CG231" s="151"/>
      <c r="CH231" s="151"/>
      <c r="CI231" s="151"/>
      <c r="CJ231" s="151"/>
      <c r="CK231" s="151"/>
      <c r="CL231" s="151"/>
      <c r="CM231" s="151"/>
      <c r="CN231" s="151"/>
      <c r="CO231" s="151"/>
      <c r="CP231" s="151"/>
      <c r="CQ231" s="151"/>
      <c r="CR231" s="151"/>
      <c r="CS231" s="151"/>
      <c r="CT231" s="151"/>
      <c r="CU231" s="151"/>
      <c r="CV231" s="151"/>
      <c r="CW231" s="151"/>
      <c r="CX231" s="151"/>
      <c r="CY231" s="151"/>
      <c r="CZ231" s="151"/>
      <c r="DA231" s="151"/>
      <c r="DB231" s="151"/>
      <c r="DC231" s="151"/>
      <c r="DD231" s="151"/>
      <c r="DE231" s="151"/>
      <c r="DF231" s="151"/>
      <c r="DG231" s="151"/>
      <c r="DH231" s="151"/>
      <c r="DI231" s="151"/>
      <c r="DJ231" s="151"/>
      <c r="DK231" s="151"/>
      <c r="DL231" s="151"/>
      <c r="DM231" s="151"/>
      <c r="DN231" s="151"/>
      <c r="DO231" s="151"/>
      <c r="DP231" s="151"/>
      <c r="DQ231" s="151"/>
      <c r="DR231" s="151"/>
      <c r="DS231" s="151"/>
      <c r="DT231" s="151"/>
      <c r="DU231" s="151"/>
      <c r="DV231" s="151"/>
      <c r="DW231" s="151"/>
      <c r="DX231" s="151"/>
      <c r="DY231" s="151"/>
      <c r="DZ231" s="151"/>
      <c r="EA231" s="151"/>
      <c r="EB231" s="151"/>
      <c r="EC231" s="151"/>
      <c r="ED231" s="151"/>
      <c r="EE231" s="151"/>
      <c r="EF231" s="151"/>
      <c r="EG231" s="151"/>
      <c r="EH231" s="151"/>
      <c r="EI231" s="151"/>
      <c r="EJ231" s="151"/>
      <c r="EK231" s="151"/>
      <c r="EL231" s="151"/>
      <c r="EM231" s="151"/>
      <c r="EN231" s="151"/>
      <c r="EO231" s="151"/>
      <c r="EP231" s="151"/>
      <c r="EQ231" s="151"/>
      <c r="ER231" s="151"/>
      <c r="ES231" s="151"/>
      <c r="ET231" s="151"/>
      <c r="EU231" s="151"/>
      <c r="EV231" s="151"/>
      <c r="EW231" s="151"/>
      <c r="EX231" s="151"/>
      <c r="EY231" s="151"/>
      <c r="EZ231" s="151"/>
      <c r="FA231" s="151"/>
      <c r="FB231" s="151"/>
      <c r="FC231" s="151"/>
      <c r="FD231" s="151"/>
      <c r="FE231" s="151"/>
      <c r="FF231" s="151"/>
      <c r="FG231" s="151"/>
      <c r="FH231" s="151"/>
      <c r="FI231" s="151"/>
      <c r="FJ231" s="151"/>
      <c r="FK231" s="151"/>
      <c r="FL231" s="151"/>
      <c r="FM231" s="151"/>
      <c r="FN231" s="151"/>
      <c r="FO231" s="151"/>
      <c r="FP231" s="151"/>
      <c r="FQ231" s="151"/>
      <c r="FR231" s="151"/>
      <c r="FS231" s="151"/>
      <c r="FT231" s="151"/>
      <c r="FU231" s="151"/>
      <c r="FV231" s="151"/>
      <c r="FW231" s="151"/>
      <c r="FX231" s="151"/>
      <c r="FY231" s="151"/>
      <c r="FZ231" s="151"/>
      <c r="GA231" s="151"/>
      <c r="GB231" s="151"/>
      <c r="GC231" s="151"/>
      <c r="GD231" s="151"/>
      <c r="GE231" s="151"/>
      <c r="GF231" s="151"/>
      <c r="GG231" s="151"/>
      <c r="GH231" s="151"/>
      <c r="GI231" s="151"/>
      <c r="GJ231" s="151"/>
      <c r="GK231" s="151"/>
      <c r="GL231" s="151"/>
      <c r="GM231" s="151"/>
      <c r="GN231" s="151"/>
      <c r="GO231" s="151"/>
      <c r="GP231" s="151"/>
      <c r="GQ231" s="151"/>
      <c r="GR231" s="151"/>
      <c r="GS231" s="151"/>
      <c r="GT231" s="151"/>
      <c r="GU231" s="151"/>
      <c r="GV231" s="151"/>
      <c r="GW231" s="151"/>
      <c r="GX231" s="151"/>
      <c r="GY231" s="151"/>
      <c r="GZ231" s="151"/>
      <c r="HA231" s="151"/>
      <c r="HB231" s="151"/>
      <c r="HC231" s="151"/>
      <c r="HD231" s="151"/>
      <c r="HE231" s="151"/>
      <c r="HF231" s="151"/>
      <c r="HG231" s="151"/>
      <c r="HH231" s="151"/>
      <c r="HI231" s="151"/>
      <c r="HJ231" s="151"/>
      <c r="HK231" s="151"/>
      <c r="HL231" s="151"/>
      <c r="HM231" s="151"/>
      <c r="HN231" s="151"/>
      <c r="HO231" s="151"/>
      <c r="HP231" s="151"/>
      <c r="HQ231" s="151"/>
      <c r="HR231" s="151"/>
      <c r="HS231" s="151"/>
      <c r="HT231" s="151"/>
      <c r="HU231" s="151"/>
      <c r="HV231" s="151"/>
      <c r="HW231" s="151"/>
      <c r="HX231" s="151"/>
      <c r="HY231" s="151"/>
      <c r="HZ231" s="151"/>
      <c r="IA231" s="151"/>
      <c r="IB231" s="151"/>
      <c r="IC231" s="151"/>
      <c r="ID231" s="151"/>
      <c r="IE231" s="151"/>
      <c r="IF231" s="151"/>
      <c r="IG231" s="151"/>
      <c r="IH231" s="151"/>
      <c r="II231" s="151"/>
      <c r="IJ231" s="151"/>
      <c r="IK231" s="151"/>
      <c r="IL231" s="151"/>
      <c r="IM231" s="151"/>
      <c r="IN231" s="151"/>
      <c r="IO231" s="151"/>
      <c r="IP231" s="151"/>
      <c r="IQ231" s="151"/>
      <c r="IR231" s="151"/>
      <c r="IS231" s="151"/>
      <c r="IT231" s="151"/>
      <c r="IU231" s="151"/>
      <c r="IV231" s="151"/>
      <c r="IW231" s="151"/>
      <c r="IX231" s="151"/>
      <c r="IY231" s="151"/>
      <c r="IZ231" s="151"/>
      <c r="JA231" s="151"/>
      <c r="JB231" s="151"/>
      <c r="JC231" s="151"/>
      <c r="JD231" s="151"/>
      <c r="JE231" s="151"/>
      <c r="JF231" s="151"/>
      <c r="JG231" s="151"/>
      <c r="JH231" s="151"/>
      <c r="JI231" s="151"/>
      <c r="JJ231" s="151"/>
    </row>
    <row r="232" spans="1:270" x14ac:dyDescent="0.25">
      <c r="A232" s="448">
        <v>3223</v>
      </c>
      <c r="B232" s="449"/>
      <c r="C232" s="450"/>
      <c r="D232" s="49" t="s">
        <v>53</v>
      </c>
      <c r="E232" s="398">
        <v>550</v>
      </c>
      <c r="F232" s="418"/>
      <c r="G232" s="252">
        <v>3281.72</v>
      </c>
      <c r="H232" s="252"/>
      <c r="I232" s="12"/>
      <c r="J232" s="151"/>
      <c r="K232" s="151"/>
      <c r="L232" s="151"/>
      <c r="M232" s="151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  <c r="Y232" s="151"/>
      <c r="Z232" s="151"/>
      <c r="AA232" s="151"/>
      <c r="AB232" s="151"/>
      <c r="AC232" s="151"/>
      <c r="AD232" s="151"/>
      <c r="AE232" s="151"/>
      <c r="AF232" s="151"/>
      <c r="AG232" s="151"/>
      <c r="AH232" s="151"/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  <c r="BI232" s="151"/>
      <c r="BJ232" s="151"/>
      <c r="BK232" s="151"/>
      <c r="BL232" s="151"/>
      <c r="BM232" s="151"/>
      <c r="BN232" s="151"/>
      <c r="BO232" s="151"/>
      <c r="BP232" s="151"/>
      <c r="BQ232" s="151"/>
      <c r="BR232" s="151"/>
      <c r="BS232" s="151"/>
      <c r="BT232" s="151"/>
      <c r="BU232" s="151"/>
      <c r="BV232" s="151"/>
      <c r="BW232" s="151"/>
      <c r="BX232" s="151"/>
      <c r="BY232" s="151"/>
      <c r="BZ232" s="151"/>
      <c r="CA232" s="151"/>
      <c r="CB232" s="151"/>
      <c r="CC232" s="151"/>
      <c r="CD232" s="151"/>
      <c r="CE232" s="151"/>
      <c r="CF232" s="151"/>
      <c r="CG232" s="151"/>
      <c r="CH232" s="151"/>
      <c r="CI232" s="151"/>
      <c r="CJ232" s="151"/>
      <c r="CK232" s="151"/>
      <c r="CL232" s="151"/>
      <c r="CM232" s="151"/>
      <c r="CN232" s="151"/>
      <c r="CO232" s="151"/>
      <c r="CP232" s="151"/>
      <c r="CQ232" s="151"/>
      <c r="CR232" s="151"/>
      <c r="CS232" s="151"/>
      <c r="CT232" s="151"/>
      <c r="CU232" s="151"/>
      <c r="CV232" s="151"/>
      <c r="CW232" s="151"/>
      <c r="CX232" s="151"/>
      <c r="CY232" s="151"/>
      <c r="CZ232" s="151"/>
      <c r="DA232" s="151"/>
      <c r="DB232" s="151"/>
      <c r="DC232" s="151"/>
      <c r="DD232" s="151"/>
      <c r="DE232" s="151"/>
      <c r="DF232" s="151"/>
      <c r="DG232" s="151"/>
      <c r="DH232" s="151"/>
      <c r="DI232" s="151"/>
      <c r="DJ232" s="151"/>
      <c r="DK232" s="151"/>
      <c r="DL232" s="151"/>
      <c r="DM232" s="151"/>
      <c r="DN232" s="151"/>
      <c r="DO232" s="151"/>
      <c r="DP232" s="151"/>
      <c r="DQ232" s="151"/>
      <c r="DR232" s="151"/>
      <c r="DS232" s="151"/>
      <c r="DT232" s="151"/>
      <c r="DU232" s="151"/>
      <c r="DV232" s="151"/>
      <c r="DW232" s="151"/>
      <c r="DX232" s="151"/>
      <c r="DY232" s="151"/>
      <c r="DZ232" s="151"/>
      <c r="EA232" s="151"/>
      <c r="EB232" s="151"/>
      <c r="EC232" s="151"/>
      <c r="ED232" s="151"/>
      <c r="EE232" s="151"/>
      <c r="EF232" s="151"/>
      <c r="EG232" s="151"/>
      <c r="EH232" s="151"/>
      <c r="EI232" s="151"/>
      <c r="EJ232" s="151"/>
      <c r="EK232" s="151"/>
      <c r="EL232" s="151"/>
      <c r="EM232" s="151"/>
      <c r="EN232" s="151"/>
      <c r="EO232" s="151"/>
      <c r="EP232" s="151"/>
      <c r="EQ232" s="151"/>
      <c r="ER232" s="151"/>
      <c r="ES232" s="151"/>
      <c r="ET232" s="151"/>
      <c r="EU232" s="151"/>
      <c r="EV232" s="151"/>
      <c r="EW232" s="151"/>
      <c r="EX232" s="151"/>
      <c r="EY232" s="151"/>
      <c r="EZ232" s="151"/>
      <c r="FA232" s="151"/>
      <c r="FB232" s="151"/>
      <c r="FC232" s="151"/>
      <c r="FD232" s="151"/>
      <c r="FE232" s="151"/>
      <c r="FF232" s="151"/>
      <c r="FG232" s="151"/>
      <c r="FH232" s="151"/>
      <c r="FI232" s="151"/>
      <c r="FJ232" s="151"/>
      <c r="FK232" s="151"/>
      <c r="FL232" s="151"/>
      <c r="FM232" s="151"/>
      <c r="FN232" s="151"/>
      <c r="FO232" s="151"/>
      <c r="FP232" s="151"/>
      <c r="FQ232" s="151"/>
      <c r="FR232" s="151"/>
      <c r="FS232" s="151"/>
      <c r="FT232" s="151"/>
      <c r="FU232" s="151"/>
      <c r="FV232" s="151"/>
      <c r="FW232" s="151"/>
      <c r="FX232" s="151"/>
      <c r="FY232" s="151"/>
      <c r="FZ232" s="151"/>
      <c r="GA232" s="151"/>
      <c r="GB232" s="151"/>
      <c r="GC232" s="151"/>
      <c r="GD232" s="151"/>
      <c r="GE232" s="151"/>
      <c r="GF232" s="151"/>
      <c r="GG232" s="151"/>
      <c r="GH232" s="151"/>
      <c r="GI232" s="151"/>
      <c r="GJ232" s="151"/>
      <c r="GK232" s="151"/>
      <c r="GL232" s="151"/>
      <c r="GM232" s="151"/>
      <c r="GN232" s="151"/>
      <c r="GO232" s="151"/>
      <c r="GP232" s="151"/>
      <c r="GQ232" s="151"/>
      <c r="GR232" s="151"/>
      <c r="GS232" s="151"/>
      <c r="GT232" s="151"/>
      <c r="GU232" s="151"/>
      <c r="GV232" s="151"/>
      <c r="GW232" s="151"/>
      <c r="GX232" s="151"/>
      <c r="GY232" s="151"/>
      <c r="GZ232" s="151"/>
      <c r="HA232" s="151"/>
      <c r="HB232" s="151"/>
      <c r="HC232" s="151"/>
      <c r="HD232" s="151"/>
      <c r="HE232" s="151"/>
      <c r="HF232" s="151"/>
      <c r="HG232" s="151"/>
      <c r="HH232" s="151"/>
      <c r="HI232" s="151"/>
      <c r="HJ232" s="151"/>
      <c r="HK232" s="151"/>
      <c r="HL232" s="151"/>
      <c r="HM232" s="151"/>
      <c r="HN232" s="151"/>
      <c r="HO232" s="151"/>
      <c r="HP232" s="151"/>
      <c r="HQ232" s="151"/>
      <c r="HR232" s="151"/>
      <c r="HS232" s="151"/>
      <c r="HT232" s="151"/>
      <c r="HU232" s="151"/>
      <c r="HV232" s="151"/>
      <c r="HW232" s="151"/>
      <c r="HX232" s="151"/>
      <c r="HY232" s="151"/>
      <c r="HZ232" s="151"/>
      <c r="IA232" s="151"/>
      <c r="IB232" s="151"/>
      <c r="IC232" s="151"/>
      <c r="ID232" s="151"/>
      <c r="IE232" s="151"/>
      <c r="IF232" s="151"/>
      <c r="IG232" s="151"/>
      <c r="IH232" s="151"/>
      <c r="II232" s="151"/>
      <c r="IJ232" s="151"/>
      <c r="IK232" s="151"/>
      <c r="IL232" s="151"/>
      <c r="IM232" s="151"/>
      <c r="IN232" s="151"/>
      <c r="IO232" s="151"/>
      <c r="IP232" s="151"/>
      <c r="IQ232" s="151"/>
      <c r="IR232" s="151"/>
      <c r="IS232" s="151"/>
      <c r="IT232" s="151"/>
      <c r="IU232" s="151"/>
      <c r="IV232" s="151"/>
      <c r="IW232" s="151"/>
      <c r="IX232" s="151"/>
      <c r="IY232" s="151"/>
      <c r="IZ232" s="151"/>
      <c r="JA232" s="151"/>
      <c r="JB232" s="151"/>
      <c r="JC232" s="151"/>
      <c r="JD232" s="151"/>
      <c r="JE232" s="151"/>
      <c r="JF232" s="151"/>
      <c r="JG232" s="151"/>
      <c r="JH232" s="151"/>
      <c r="JI232" s="151"/>
      <c r="JJ232" s="151"/>
    </row>
    <row r="233" spans="1:270" ht="17.25" customHeight="1" x14ac:dyDescent="0.25">
      <c r="A233" s="448">
        <v>3224</v>
      </c>
      <c r="B233" s="449"/>
      <c r="C233" s="450"/>
      <c r="D233" s="49" t="s">
        <v>152</v>
      </c>
      <c r="E233" s="398">
        <v>12</v>
      </c>
      <c r="F233" s="418">
        <v>600</v>
      </c>
      <c r="G233" s="252">
        <v>1757.61</v>
      </c>
      <c r="H233" s="252"/>
      <c r="I233" s="1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/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  <c r="BI233" s="151"/>
      <c r="BJ233" s="151"/>
      <c r="BK233" s="151"/>
      <c r="BL233" s="151"/>
      <c r="BM233" s="151"/>
      <c r="BN233" s="151"/>
      <c r="BO233" s="151"/>
      <c r="BP233" s="151"/>
      <c r="BQ233" s="151"/>
      <c r="BR233" s="151"/>
      <c r="BS233" s="151"/>
      <c r="BT233" s="151"/>
      <c r="BU233" s="151"/>
      <c r="BV233" s="151"/>
      <c r="BW233" s="151"/>
      <c r="BX233" s="151"/>
      <c r="BY233" s="151"/>
      <c r="BZ233" s="151"/>
      <c r="CA233" s="151"/>
      <c r="CB233" s="151"/>
      <c r="CC233" s="151"/>
      <c r="CD233" s="151"/>
      <c r="CE233" s="151"/>
      <c r="CF233" s="151"/>
      <c r="CG233" s="151"/>
      <c r="CH233" s="151"/>
      <c r="CI233" s="151"/>
      <c r="CJ233" s="151"/>
      <c r="CK233" s="151"/>
      <c r="CL233" s="151"/>
      <c r="CM233" s="151"/>
      <c r="CN233" s="151"/>
      <c r="CO233" s="151"/>
      <c r="CP233" s="151"/>
      <c r="CQ233" s="151"/>
      <c r="CR233" s="151"/>
      <c r="CS233" s="151"/>
      <c r="CT233" s="151"/>
      <c r="CU233" s="151"/>
      <c r="CV233" s="151"/>
      <c r="CW233" s="151"/>
      <c r="CX233" s="151"/>
      <c r="CY233" s="151"/>
      <c r="CZ233" s="151"/>
      <c r="DA233" s="151"/>
      <c r="DB233" s="151"/>
      <c r="DC233" s="151"/>
      <c r="DD233" s="151"/>
      <c r="DE233" s="151"/>
      <c r="DF233" s="151"/>
      <c r="DG233" s="151"/>
      <c r="DH233" s="151"/>
      <c r="DI233" s="151"/>
      <c r="DJ233" s="151"/>
      <c r="DK233" s="151"/>
      <c r="DL233" s="151"/>
      <c r="DM233" s="151"/>
      <c r="DN233" s="151"/>
      <c r="DO233" s="151"/>
      <c r="DP233" s="151"/>
      <c r="DQ233" s="151"/>
      <c r="DR233" s="151"/>
      <c r="DS233" s="151"/>
      <c r="DT233" s="151"/>
      <c r="DU233" s="151"/>
      <c r="DV233" s="151"/>
      <c r="DW233" s="151"/>
      <c r="DX233" s="151"/>
      <c r="DY233" s="151"/>
      <c r="DZ233" s="151"/>
      <c r="EA233" s="151"/>
      <c r="EB233" s="151"/>
      <c r="EC233" s="151"/>
      <c r="ED233" s="151"/>
      <c r="EE233" s="151"/>
      <c r="EF233" s="151"/>
      <c r="EG233" s="151"/>
      <c r="EH233" s="151"/>
      <c r="EI233" s="151"/>
      <c r="EJ233" s="151"/>
      <c r="EK233" s="151"/>
      <c r="EL233" s="151"/>
      <c r="EM233" s="151"/>
      <c r="EN233" s="151"/>
      <c r="EO233" s="151"/>
      <c r="EP233" s="151"/>
      <c r="EQ233" s="151"/>
      <c r="ER233" s="151"/>
      <c r="ES233" s="151"/>
      <c r="ET233" s="151"/>
      <c r="EU233" s="151"/>
      <c r="EV233" s="151"/>
      <c r="EW233" s="151"/>
      <c r="EX233" s="151"/>
      <c r="EY233" s="151"/>
      <c r="EZ233" s="151"/>
      <c r="FA233" s="151"/>
      <c r="FB233" s="151"/>
      <c r="FC233" s="151"/>
      <c r="FD233" s="151"/>
      <c r="FE233" s="151"/>
      <c r="FF233" s="151"/>
      <c r="FG233" s="151"/>
      <c r="FH233" s="151"/>
      <c r="FI233" s="151"/>
      <c r="FJ233" s="151"/>
      <c r="FK233" s="151"/>
      <c r="FL233" s="151"/>
      <c r="FM233" s="151"/>
      <c r="FN233" s="151"/>
      <c r="FO233" s="151"/>
      <c r="FP233" s="151"/>
      <c r="FQ233" s="151"/>
      <c r="FR233" s="151"/>
      <c r="FS233" s="151"/>
      <c r="FT233" s="151"/>
      <c r="FU233" s="151"/>
      <c r="FV233" s="151"/>
      <c r="FW233" s="151"/>
      <c r="FX233" s="151"/>
      <c r="FY233" s="151"/>
      <c r="FZ233" s="151"/>
      <c r="GA233" s="151"/>
      <c r="GB233" s="151"/>
      <c r="GC233" s="151"/>
      <c r="GD233" s="151"/>
      <c r="GE233" s="151"/>
      <c r="GF233" s="151"/>
      <c r="GG233" s="151"/>
      <c r="GH233" s="151"/>
      <c r="GI233" s="151"/>
      <c r="GJ233" s="151"/>
      <c r="GK233" s="151"/>
      <c r="GL233" s="151"/>
      <c r="GM233" s="151"/>
      <c r="GN233" s="151"/>
      <c r="GO233" s="151"/>
      <c r="GP233" s="151"/>
      <c r="GQ233" s="151"/>
      <c r="GR233" s="151"/>
      <c r="GS233" s="151"/>
      <c r="GT233" s="151"/>
      <c r="GU233" s="151"/>
      <c r="GV233" s="151"/>
      <c r="GW233" s="151"/>
      <c r="GX233" s="151"/>
      <c r="GY233" s="151"/>
      <c r="GZ233" s="151"/>
      <c r="HA233" s="151"/>
      <c r="HB233" s="151"/>
      <c r="HC233" s="151"/>
      <c r="HD233" s="151"/>
      <c r="HE233" s="151"/>
      <c r="HF233" s="151"/>
      <c r="HG233" s="151"/>
      <c r="HH233" s="151"/>
      <c r="HI233" s="151"/>
      <c r="HJ233" s="151"/>
      <c r="HK233" s="151"/>
      <c r="HL233" s="151"/>
      <c r="HM233" s="151"/>
      <c r="HN233" s="151"/>
      <c r="HO233" s="151"/>
      <c r="HP233" s="151"/>
      <c r="HQ233" s="151"/>
      <c r="HR233" s="151"/>
      <c r="HS233" s="151"/>
      <c r="HT233" s="151"/>
      <c r="HU233" s="151"/>
      <c r="HV233" s="151"/>
      <c r="HW233" s="151"/>
      <c r="HX233" s="151"/>
      <c r="HY233" s="151"/>
      <c r="HZ233" s="151"/>
      <c r="IA233" s="151"/>
      <c r="IB233" s="151"/>
      <c r="IC233" s="151"/>
      <c r="ID233" s="151"/>
      <c r="IE233" s="151"/>
      <c r="IF233" s="151"/>
      <c r="IG233" s="151"/>
      <c r="IH233" s="151"/>
      <c r="II233" s="151"/>
      <c r="IJ233" s="151"/>
      <c r="IK233" s="151"/>
      <c r="IL233" s="151"/>
      <c r="IM233" s="151"/>
      <c r="IN233" s="151"/>
      <c r="IO233" s="151"/>
      <c r="IP233" s="151"/>
      <c r="IQ233" s="151"/>
      <c r="IR233" s="151"/>
      <c r="IS233" s="151"/>
      <c r="IT233" s="151"/>
      <c r="IU233" s="151"/>
      <c r="IV233" s="151"/>
      <c r="IW233" s="151"/>
      <c r="IX233" s="151"/>
      <c r="IY233" s="151"/>
      <c r="IZ233" s="151"/>
      <c r="JA233" s="151"/>
      <c r="JB233" s="151"/>
      <c r="JC233" s="151"/>
      <c r="JD233" s="151"/>
      <c r="JE233" s="151"/>
      <c r="JF233" s="151"/>
      <c r="JG233" s="151"/>
      <c r="JH233" s="151"/>
      <c r="JI233" s="151"/>
      <c r="JJ233" s="151"/>
    </row>
    <row r="234" spans="1:270" x14ac:dyDescent="0.25">
      <c r="A234" s="448">
        <v>3225</v>
      </c>
      <c r="B234" s="449"/>
      <c r="C234" s="450"/>
      <c r="D234" s="49" t="s">
        <v>54</v>
      </c>
      <c r="E234" s="398">
        <v>94</v>
      </c>
      <c r="F234" s="418">
        <v>132</v>
      </c>
      <c r="G234" s="252">
        <v>1734.01</v>
      </c>
      <c r="H234" s="252"/>
      <c r="I234" s="11"/>
      <c r="J234" s="151"/>
      <c r="K234" s="151"/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/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  <c r="BI234" s="151"/>
      <c r="BJ234" s="151"/>
      <c r="BK234" s="151"/>
      <c r="BL234" s="151"/>
      <c r="BM234" s="151"/>
      <c r="BN234" s="151"/>
      <c r="BO234" s="151"/>
      <c r="BP234" s="151"/>
      <c r="BQ234" s="151"/>
      <c r="BR234" s="151"/>
      <c r="BS234" s="151"/>
      <c r="BT234" s="151"/>
      <c r="BU234" s="151"/>
      <c r="BV234" s="151"/>
      <c r="BW234" s="151"/>
      <c r="BX234" s="151"/>
      <c r="BY234" s="151"/>
      <c r="BZ234" s="151"/>
      <c r="CA234" s="151"/>
      <c r="CB234" s="151"/>
      <c r="CC234" s="151"/>
      <c r="CD234" s="151"/>
      <c r="CE234" s="151"/>
      <c r="CF234" s="151"/>
      <c r="CG234" s="151"/>
      <c r="CH234" s="151"/>
      <c r="CI234" s="151"/>
      <c r="CJ234" s="151"/>
      <c r="CK234" s="151"/>
      <c r="CL234" s="151"/>
      <c r="CM234" s="151"/>
      <c r="CN234" s="151"/>
      <c r="CO234" s="151"/>
      <c r="CP234" s="151"/>
      <c r="CQ234" s="151"/>
      <c r="CR234" s="151"/>
      <c r="CS234" s="151"/>
      <c r="CT234" s="151"/>
      <c r="CU234" s="151"/>
      <c r="CV234" s="151"/>
      <c r="CW234" s="151"/>
      <c r="CX234" s="151"/>
      <c r="CY234" s="151"/>
      <c r="CZ234" s="151"/>
      <c r="DA234" s="151"/>
      <c r="DB234" s="151"/>
      <c r="DC234" s="151"/>
      <c r="DD234" s="151"/>
      <c r="DE234" s="151"/>
      <c r="DF234" s="151"/>
      <c r="DG234" s="151"/>
      <c r="DH234" s="151"/>
      <c r="DI234" s="151"/>
      <c r="DJ234" s="151"/>
      <c r="DK234" s="151"/>
      <c r="DL234" s="151"/>
      <c r="DM234" s="151"/>
      <c r="DN234" s="151"/>
      <c r="DO234" s="151"/>
      <c r="DP234" s="151"/>
      <c r="DQ234" s="151"/>
      <c r="DR234" s="151"/>
      <c r="DS234" s="151"/>
      <c r="DT234" s="151"/>
      <c r="DU234" s="151"/>
      <c r="DV234" s="151"/>
      <c r="DW234" s="151"/>
      <c r="DX234" s="151"/>
      <c r="DY234" s="151"/>
      <c r="DZ234" s="151"/>
      <c r="EA234" s="151"/>
      <c r="EB234" s="151"/>
      <c r="EC234" s="151"/>
      <c r="ED234" s="151"/>
      <c r="EE234" s="151"/>
      <c r="EF234" s="151"/>
      <c r="EG234" s="151"/>
      <c r="EH234" s="151"/>
      <c r="EI234" s="151"/>
      <c r="EJ234" s="151"/>
      <c r="EK234" s="151"/>
      <c r="EL234" s="151"/>
      <c r="EM234" s="151"/>
      <c r="EN234" s="151"/>
      <c r="EO234" s="151"/>
      <c r="EP234" s="151"/>
      <c r="EQ234" s="151"/>
      <c r="ER234" s="151"/>
      <c r="ES234" s="151"/>
      <c r="ET234" s="151"/>
      <c r="EU234" s="151"/>
      <c r="EV234" s="151"/>
      <c r="EW234" s="151"/>
      <c r="EX234" s="151"/>
      <c r="EY234" s="151"/>
      <c r="EZ234" s="151"/>
      <c r="FA234" s="151"/>
      <c r="FB234" s="151"/>
      <c r="FC234" s="151"/>
      <c r="FD234" s="151"/>
      <c r="FE234" s="151"/>
      <c r="FF234" s="151"/>
      <c r="FG234" s="151"/>
      <c r="FH234" s="151"/>
      <c r="FI234" s="151"/>
      <c r="FJ234" s="151"/>
      <c r="FK234" s="151"/>
      <c r="FL234" s="151"/>
      <c r="FM234" s="151"/>
      <c r="FN234" s="151"/>
      <c r="FO234" s="151"/>
      <c r="FP234" s="151"/>
      <c r="FQ234" s="151"/>
      <c r="FR234" s="151"/>
      <c r="FS234" s="151"/>
      <c r="FT234" s="151"/>
      <c r="FU234" s="151"/>
      <c r="FV234" s="151"/>
      <c r="FW234" s="151"/>
      <c r="FX234" s="151"/>
      <c r="FY234" s="151"/>
      <c r="FZ234" s="151"/>
      <c r="GA234" s="151"/>
      <c r="GB234" s="151"/>
      <c r="GC234" s="151"/>
      <c r="GD234" s="151"/>
      <c r="GE234" s="151"/>
      <c r="GF234" s="151"/>
      <c r="GG234" s="151"/>
      <c r="GH234" s="151"/>
      <c r="GI234" s="151"/>
      <c r="GJ234" s="151"/>
      <c r="GK234" s="151"/>
      <c r="GL234" s="151"/>
      <c r="GM234" s="151"/>
      <c r="GN234" s="151"/>
      <c r="GO234" s="151"/>
      <c r="GP234" s="151"/>
      <c r="GQ234" s="151"/>
      <c r="GR234" s="151"/>
      <c r="GS234" s="151"/>
      <c r="GT234" s="151"/>
      <c r="GU234" s="151"/>
      <c r="GV234" s="151"/>
      <c r="GW234" s="151"/>
      <c r="GX234" s="151"/>
      <c r="GY234" s="151"/>
      <c r="GZ234" s="151"/>
      <c r="HA234" s="151"/>
      <c r="HB234" s="151"/>
      <c r="HC234" s="151"/>
      <c r="HD234" s="151"/>
      <c r="HE234" s="151"/>
      <c r="HF234" s="151"/>
      <c r="HG234" s="151"/>
      <c r="HH234" s="151"/>
      <c r="HI234" s="151"/>
      <c r="HJ234" s="151"/>
      <c r="HK234" s="151"/>
      <c r="HL234" s="151"/>
      <c r="HM234" s="151"/>
      <c r="HN234" s="151"/>
      <c r="HO234" s="151"/>
      <c r="HP234" s="151"/>
      <c r="HQ234" s="151"/>
      <c r="HR234" s="151"/>
      <c r="HS234" s="151"/>
      <c r="HT234" s="151"/>
      <c r="HU234" s="151"/>
      <c r="HV234" s="151"/>
      <c r="HW234" s="151"/>
      <c r="HX234" s="151"/>
      <c r="HY234" s="151"/>
      <c r="HZ234" s="151"/>
      <c r="IA234" s="151"/>
      <c r="IB234" s="151"/>
      <c r="IC234" s="151"/>
      <c r="ID234" s="151"/>
      <c r="IE234" s="151"/>
      <c r="IF234" s="151"/>
      <c r="IG234" s="151"/>
      <c r="IH234" s="151"/>
      <c r="II234" s="151"/>
      <c r="IJ234" s="151"/>
      <c r="IK234" s="151"/>
      <c r="IL234" s="151"/>
      <c r="IM234" s="151"/>
      <c r="IN234" s="151"/>
      <c r="IO234" s="151"/>
      <c r="IP234" s="151"/>
      <c r="IQ234" s="151"/>
      <c r="IR234" s="151"/>
      <c r="IS234" s="151"/>
      <c r="IT234" s="151"/>
      <c r="IU234" s="151"/>
      <c r="IV234" s="151"/>
      <c r="IW234" s="151"/>
      <c r="IX234" s="151"/>
      <c r="IY234" s="151"/>
      <c r="IZ234" s="151"/>
      <c r="JA234" s="151"/>
      <c r="JB234" s="151"/>
      <c r="JC234" s="151"/>
      <c r="JD234" s="151"/>
      <c r="JE234" s="151"/>
      <c r="JF234" s="151"/>
      <c r="JG234" s="151"/>
      <c r="JH234" s="151"/>
      <c r="JI234" s="151"/>
      <c r="JJ234" s="151"/>
    </row>
    <row r="235" spans="1:270" ht="15" customHeight="1" x14ac:dyDescent="0.25">
      <c r="A235" s="448">
        <v>3227</v>
      </c>
      <c r="B235" s="449"/>
      <c r="C235" s="450"/>
      <c r="D235" s="49" t="s">
        <v>106</v>
      </c>
      <c r="E235" s="398">
        <v>185</v>
      </c>
      <c r="F235" s="418">
        <v>200</v>
      </c>
      <c r="G235" s="252">
        <v>635.97</v>
      </c>
      <c r="H235" s="252"/>
      <c r="I235" s="11"/>
      <c r="J235" s="151"/>
      <c r="K235" s="151"/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/>
      <c r="AH235" s="151"/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  <c r="BI235" s="151"/>
      <c r="BJ235" s="151"/>
      <c r="BK235" s="151"/>
      <c r="BL235" s="151"/>
      <c r="BM235" s="151"/>
      <c r="BN235" s="151"/>
      <c r="BO235" s="151"/>
      <c r="BP235" s="151"/>
      <c r="BQ235" s="151"/>
      <c r="BR235" s="151"/>
      <c r="BS235" s="151"/>
      <c r="BT235" s="151"/>
      <c r="BU235" s="151"/>
      <c r="BV235" s="151"/>
      <c r="BW235" s="151"/>
      <c r="BX235" s="151"/>
      <c r="BY235" s="151"/>
      <c r="BZ235" s="151"/>
      <c r="CA235" s="151"/>
      <c r="CB235" s="151"/>
      <c r="CC235" s="151"/>
      <c r="CD235" s="151"/>
      <c r="CE235" s="151"/>
      <c r="CF235" s="151"/>
      <c r="CG235" s="151"/>
      <c r="CH235" s="151"/>
      <c r="CI235" s="151"/>
      <c r="CJ235" s="151"/>
      <c r="CK235" s="151"/>
      <c r="CL235" s="151"/>
      <c r="CM235" s="151"/>
      <c r="CN235" s="151"/>
      <c r="CO235" s="151"/>
      <c r="CP235" s="151"/>
      <c r="CQ235" s="151"/>
      <c r="CR235" s="151"/>
      <c r="CS235" s="151"/>
      <c r="CT235" s="151"/>
      <c r="CU235" s="151"/>
      <c r="CV235" s="151"/>
      <c r="CW235" s="151"/>
      <c r="CX235" s="151"/>
      <c r="CY235" s="151"/>
      <c r="CZ235" s="151"/>
      <c r="DA235" s="151"/>
      <c r="DB235" s="151"/>
      <c r="DC235" s="151"/>
      <c r="DD235" s="151"/>
      <c r="DE235" s="151"/>
      <c r="DF235" s="151"/>
      <c r="DG235" s="151"/>
      <c r="DH235" s="151"/>
      <c r="DI235" s="151"/>
      <c r="DJ235" s="151"/>
      <c r="DK235" s="151"/>
      <c r="DL235" s="151"/>
      <c r="DM235" s="151"/>
      <c r="DN235" s="151"/>
      <c r="DO235" s="151"/>
      <c r="DP235" s="151"/>
      <c r="DQ235" s="151"/>
      <c r="DR235" s="151"/>
      <c r="DS235" s="151"/>
      <c r="DT235" s="151"/>
      <c r="DU235" s="151"/>
      <c r="DV235" s="151"/>
      <c r="DW235" s="151"/>
      <c r="DX235" s="151"/>
      <c r="DY235" s="151"/>
      <c r="DZ235" s="151"/>
      <c r="EA235" s="151"/>
      <c r="EB235" s="151"/>
      <c r="EC235" s="151"/>
      <c r="ED235" s="151"/>
      <c r="EE235" s="151"/>
      <c r="EF235" s="151"/>
      <c r="EG235" s="151"/>
      <c r="EH235" s="151"/>
      <c r="EI235" s="151"/>
      <c r="EJ235" s="151"/>
      <c r="EK235" s="151"/>
      <c r="EL235" s="151"/>
      <c r="EM235" s="151"/>
      <c r="EN235" s="151"/>
      <c r="EO235" s="151"/>
      <c r="EP235" s="151"/>
      <c r="EQ235" s="151"/>
      <c r="ER235" s="151"/>
      <c r="ES235" s="151"/>
      <c r="ET235" s="151"/>
      <c r="EU235" s="151"/>
      <c r="EV235" s="151"/>
      <c r="EW235" s="151"/>
      <c r="EX235" s="151"/>
      <c r="EY235" s="151"/>
      <c r="EZ235" s="151"/>
      <c r="FA235" s="151"/>
      <c r="FB235" s="151"/>
      <c r="FC235" s="151"/>
      <c r="FD235" s="151"/>
      <c r="FE235" s="151"/>
      <c r="FF235" s="151"/>
      <c r="FG235" s="151"/>
      <c r="FH235" s="151"/>
      <c r="FI235" s="151"/>
      <c r="FJ235" s="151"/>
      <c r="FK235" s="151"/>
      <c r="FL235" s="151"/>
      <c r="FM235" s="151"/>
      <c r="FN235" s="151"/>
      <c r="FO235" s="151"/>
      <c r="FP235" s="151"/>
      <c r="FQ235" s="151"/>
      <c r="FR235" s="151"/>
      <c r="FS235" s="151"/>
      <c r="FT235" s="151"/>
      <c r="FU235" s="151"/>
      <c r="FV235" s="151"/>
      <c r="FW235" s="151"/>
      <c r="FX235" s="151"/>
      <c r="FY235" s="151"/>
      <c r="FZ235" s="151"/>
      <c r="GA235" s="151"/>
      <c r="GB235" s="151"/>
      <c r="GC235" s="151"/>
      <c r="GD235" s="151"/>
      <c r="GE235" s="151"/>
      <c r="GF235" s="151"/>
      <c r="GG235" s="151"/>
      <c r="GH235" s="151"/>
      <c r="GI235" s="151"/>
      <c r="GJ235" s="151"/>
      <c r="GK235" s="151"/>
      <c r="GL235" s="151"/>
      <c r="GM235" s="151"/>
      <c r="GN235" s="151"/>
      <c r="GO235" s="151"/>
      <c r="GP235" s="151"/>
      <c r="GQ235" s="151"/>
      <c r="GR235" s="151"/>
      <c r="GS235" s="151"/>
      <c r="GT235" s="151"/>
      <c r="GU235" s="151"/>
      <c r="GV235" s="151"/>
      <c r="GW235" s="151"/>
      <c r="GX235" s="151"/>
      <c r="GY235" s="151"/>
      <c r="GZ235" s="151"/>
      <c r="HA235" s="151"/>
      <c r="HB235" s="151"/>
      <c r="HC235" s="151"/>
      <c r="HD235" s="151"/>
      <c r="HE235" s="151"/>
      <c r="HF235" s="151"/>
      <c r="HG235" s="151"/>
      <c r="HH235" s="151"/>
      <c r="HI235" s="151"/>
      <c r="HJ235" s="151"/>
      <c r="HK235" s="151"/>
      <c r="HL235" s="151"/>
      <c r="HM235" s="151"/>
      <c r="HN235" s="151"/>
      <c r="HO235" s="151"/>
      <c r="HP235" s="151"/>
      <c r="HQ235" s="151"/>
      <c r="HR235" s="151"/>
      <c r="HS235" s="151"/>
      <c r="HT235" s="151"/>
      <c r="HU235" s="151"/>
      <c r="HV235" s="151"/>
      <c r="HW235" s="151"/>
      <c r="HX235" s="151"/>
      <c r="HY235" s="151"/>
      <c r="HZ235" s="151"/>
      <c r="IA235" s="151"/>
      <c r="IB235" s="151"/>
      <c r="IC235" s="151"/>
      <c r="ID235" s="151"/>
      <c r="IE235" s="151"/>
      <c r="IF235" s="151"/>
      <c r="IG235" s="151"/>
      <c r="IH235" s="151"/>
      <c r="II235" s="151"/>
      <c r="IJ235" s="151"/>
      <c r="IK235" s="151"/>
      <c r="IL235" s="151"/>
      <c r="IM235" s="151"/>
      <c r="IN235" s="151"/>
      <c r="IO235" s="151"/>
      <c r="IP235" s="151"/>
      <c r="IQ235" s="151"/>
      <c r="IR235" s="151"/>
      <c r="IS235" s="151"/>
      <c r="IT235" s="151"/>
      <c r="IU235" s="151"/>
      <c r="IV235" s="151"/>
      <c r="IW235" s="151"/>
      <c r="IX235" s="151"/>
      <c r="IY235" s="151"/>
      <c r="IZ235" s="151"/>
      <c r="JA235" s="151"/>
      <c r="JB235" s="151"/>
      <c r="JC235" s="151"/>
      <c r="JD235" s="151"/>
      <c r="JE235" s="151"/>
      <c r="JF235" s="151"/>
      <c r="JG235" s="151"/>
      <c r="JH235" s="151"/>
      <c r="JI235" s="151"/>
      <c r="JJ235" s="151"/>
    </row>
    <row r="236" spans="1:270" ht="20.100000000000001" hidden="1" customHeight="1" x14ac:dyDescent="0.25">
      <c r="A236" s="448"/>
      <c r="B236" s="449"/>
      <c r="C236" s="450"/>
      <c r="D236" s="176"/>
      <c r="E236" s="398"/>
      <c r="F236" s="252"/>
      <c r="G236" s="252"/>
      <c r="H236" s="252"/>
      <c r="I236" s="12"/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/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  <c r="BI236" s="151"/>
      <c r="BJ236" s="151"/>
      <c r="BK236" s="151"/>
      <c r="BL236" s="151"/>
      <c r="BM236" s="151"/>
      <c r="BN236" s="151"/>
      <c r="BO236" s="151"/>
      <c r="BP236" s="151"/>
      <c r="BQ236" s="151"/>
      <c r="BR236" s="151"/>
      <c r="BS236" s="151"/>
      <c r="BT236" s="151"/>
      <c r="BU236" s="151"/>
      <c r="BV236" s="151"/>
      <c r="BW236" s="151"/>
      <c r="BX236" s="151"/>
      <c r="BY236" s="151"/>
      <c r="BZ236" s="151"/>
      <c r="CA236" s="151"/>
      <c r="CB236" s="151"/>
      <c r="CC236" s="151"/>
      <c r="CD236" s="151"/>
      <c r="CE236" s="151"/>
      <c r="CF236" s="151"/>
      <c r="CG236" s="151"/>
      <c r="CH236" s="151"/>
      <c r="CI236" s="151"/>
      <c r="CJ236" s="151"/>
      <c r="CK236" s="151"/>
      <c r="CL236" s="151"/>
      <c r="CM236" s="151"/>
      <c r="CN236" s="151"/>
      <c r="CO236" s="151"/>
      <c r="CP236" s="151"/>
      <c r="CQ236" s="151"/>
      <c r="CR236" s="151"/>
      <c r="CS236" s="151"/>
      <c r="CT236" s="151"/>
      <c r="CU236" s="151"/>
      <c r="CV236" s="151"/>
      <c r="CW236" s="151"/>
      <c r="CX236" s="151"/>
      <c r="CY236" s="151"/>
      <c r="CZ236" s="151"/>
      <c r="DA236" s="151"/>
      <c r="DB236" s="151"/>
      <c r="DC236" s="151"/>
      <c r="DD236" s="151"/>
      <c r="DE236" s="151"/>
      <c r="DF236" s="151"/>
      <c r="DG236" s="151"/>
      <c r="DH236" s="151"/>
      <c r="DI236" s="151"/>
      <c r="DJ236" s="151"/>
      <c r="DK236" s="151"/>
      <c r="DL236" s="151"/>
      <c r="DM236" s="151"/>
      <c r="DN236" s="151"/>
      <c r="DO236" s="151"/>
      <c r="DP236" s="151"/>
      <c r="DQ236" s="151"/>
      <c r="DR236" s="151"/>
      <c r="DS236" s="151"/>
      <c r="DT236" s="151"/>
      <c r="DU236" s="151"/>
      <c r="DV236" s="151"/>
      <c r="DW236" s="151"/>
      <c r="DX236" s="151"/>
      <c r="DY236" s="151"/>
      <c r="DZ236" s="151"/>
      <c r="EA236" s="151"/>
      <c r="EB236" s="151"/>
      <c r="EC236" s="151"/>
      <c r="ED236" s="151"/>
      <c r="EE236" s="151"/>
      <c r="EF236" s="151"/>
      <c r="EG236" s="151"/>
      <c r="EH236" s="151"/>
      <c r="EI236" s="151"/>
      <c r="EJ236" s="151"/>
      <c r="EK236" s="151"/>
      <c r="EL236" s="151"/>
      <c r="EM236" s="151"/>
      <c r="EN236" s="151"/>
      <c r="EO236" s="151"/>
      <c r="EP236" s="151"/>
      <c r="EQ236" s="151"/>
      <c r="ER236" s="151"/>
      <c r="ES236" s="151"/>
      <c r="ET236" s="151"/>
      <c r="EU236" s="151"/>
      <c r="EV236" s="151"/>
      <c r="EW236" s="151"/>
      <c r="EX236" s="151"/>
      <c r="EY236" s="151"/>
      <c r="EZ236" s="151"/>
      <c r="FA236" s="151"/>
      <c r="FB236" s="151"/>
      <c r="FC236" s="151"/>
      <c r="FD236" s="151"/>
      <c r="FE236" s="151"/>
      <c r="FF236" s="151"/>
      <c r="FG236" s="151"/>
      <c r="FH236" s="151"/>
      <c r="FI236" s="151"/>
      <c r="FJ236" s="151"/>
      <c r="FK236" s="151"/>
      <c r="FL236" s="151"/>
      <c r="FM236" s="151"/>
      <c r="FN236" s="151"/>
      <c r="FO236" s="151"/>
      <c r="FP236" s="151"/>
      <c r="FQ236" s="151"/>
      <c r="FR236" s="151"/>
      <c r="FS236" s="151"/>
      <c r="FT236" s="151"/>
      <c r="FU236" s="151"/>
      <c r="FV236" s="151"/>
      <c r="FW236" s="151"/>
      <c r="FX236" s="151"/>
      <c r="FY236" s="151"/>
      <c r="FZ236" s="151"/>
      <c r="GA236" s="151"/>
      <c r="GB236" s="151"/>
      <c r="GC236" s="151"/>
      <c r="GD236" s="151"/>
      <c r="GE236" s="151"/>
      <c r="GF236" s="151"/>
      <c r="GG236" s="151"/>
      <c r="GH236" s="151"/>
      <c r="GI236" s="151"/>
      <c r="GJ236" s="151"/>
      <c r="GK236" s="151"/>
      <c r="GL236" s="151"/>
      <c r="GM236" s="151"/>
      <c r="GN236" s="151"/>
      <c r="GO236" s="151"/>
      <c r="GP236" s="151"/>
      <c r="GQ236" s="151"/>
      <c r="GR236" s="151"/>
      <c r="GS236" s="151"/>
      <c r="GT236" s="151"/>
      <c r="GU236" s="151"/>
      <c r="GV236" s="151"/>
      <c r="GW236" s="151"/>
      <c r="GX236" s="151"/>
      <c r="GY236" s="151"/>
      <c r="GZ236" s="151"/>
      <c r="HA236" s="151"/>
      <c r="HB236" s="151"/>
      <c r="HC236" s="151"/>
      <c r="HD236" s="151"/>
      <c r="HE236" s="151"/>
      <c r="HF236" s="151"/>
      <c r="HG236" s="151"/>
      <c r="HH236" s="151"/>
      <c r="HI236" s="151"/>
      <c r="HJ236" s="151"/>
      <c r="HK236" s="151"/>
      <c r="HL236" s="151"/>
      <c r="HM236" s="151"/>
      <c r="HN236" s="151"/>
      <c r="HO236" s="151"/>
      <c r="HP236" s="151"/>
      <c r="HQ236" s="151"/>
      <c r="HR236" s="151"/>
      <c r="HS236" s="151"/>
      <c r="HT236" s="151"/>
      <c r="HU236" s="151"/>
      <c r="HV236" s="151"/>
      <c r="HW236" s="151"/>
      <c r="HX236" s="151"/>
      <c r="HY236" s="151"/>
      <c r="HZ236" s="151"/>
      <c r="IA236" s="151"/>
      <c r="IB236" s="151"/>
      <c r="IC236" s="151"/>
      <c r="ID236" s="151"/>
      <c r="IE236" s="151"/>
      <c r="IF236" s="151"/>
      <c r="IG236" s="151"/>
      <c r="IH236" s="151"/>
      <c r="II236" s="151"/>
      <c r="IJ236" s="151"/>
      <c r="IK236" s="151"/>
      <c r="IL236" s="151"/>
      <c r="IM236" s="151"/>
      <c r="IN236" s="151"/>
      <c r="IO236" s="151"/>
      <c r="IP236" s="151"/>
      <c r="IQ236" s="151"/>
      <c r="IR236" s="151"/>
      <c r="IS236" s="151"/>
      <c r="IT236" s="151"/>
      <c r="IU236" s="151"/>
      <c r="IV236" s="151"/>
      <c r="IW236" s="151"/>
      <c r="IX236" s="151"/>
      <c r="IY236" s="151"/>
      <c r="IZ236" s="151"/>
      <c r="JA236" s="151"/>
      <c r="JB236" s="151"/>
      <c r="JC236" s="151"/>
      <c r="JD236" s="151"/>
      <c r="JE236" s="151"/>
      <c r="JF236" s="151"/>
      <c r="JG236" s="151"/>
      <c r="JH236" s="151"/>
      <c r="JI236" s="151"/>
      <c r="JJ236" s="151"/>
    </row>
    <row r="237" spans="1:270" s="118" customFormat="1" x14ac:dyDescent="0.25">
      <c r="A237" s="471">
        <v>323</v>
      </c>
      <c r="B237" s="472"/>
      <c r="C237" s="473"/>
      <c r="D237" s="114" t="s">
        <v>56</v>
      </c>
      <c r="E237" s="280">
        <f>SUM(E238:E246)</f>
        <v>260</v>
      </c>
      <c r="F237" s="263">
        <f>SUM(F238:F246)</f>
        <v>2100</v>
      </c>
      <c r="G237" s="263">
        <f>G238+G239+G240+G241+G242+G243+G244+G245+G246</f>
        <v>6103.85</v>
      </c>
      <c r="H237" s="255">
        <f>G237/E237*100</f>
        <v>2347.6346153846157</v>
      </c>
      <c r="I237" s="145">
        <f>G237/F237*100</f>
        <v>290.65952380952382</v>
      </c>
      <c r="J237" s="151"/>
      <c r="K237" s="151"/>
      <c r="L237" s="151"/>
      <c r="M237" s="151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/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  <c r="BI237" s="151"/>
      <c r="BJ237" s="151"/>
      <c r="BK237" s="151"/>
      <c r="BL237" s="151"/>
      <c r="BM237" s="151"/>
      <c r="BN237" s="151"/>
      <c r="BO237" s="151"/>
      <c r="BP237" s="151"/>
      <c r="BQ237" s="151"/>
      <c r="BR237" s="151"/>
      <c r="BS237" s="151"/>
      <c r="BT237" s="151"/>
      <c r="BU237" s="151"/>
      <c r="BV237" s="151"/>
      <c r="BW237" s="151"/>
      <c r="BX237" s="151"/>
      <c r="BY237" s="151"/>
      <c r="BZ237" s="151"/>
      <c r="CA237" s="151"/>
      <c r="CB237" s="151"/>
      <c r="CC237" s="151"/>
      <c r="CD237" s="151"/>
      <c r="CE237" s="151"/>
      <c r="CF237" s="151"/>
      <c r="CG237" s="151"/>
      <c r="CH237" s="151"/>
      <c r="CI237" s="151"/>
      <c r="CJ237" s="151"/>
      <c r="CK237" s="151"/>
      <c r="CL237" s="151"/>
      <c r="CM237" s="151"/>
      <c r="CN237" s="151"/>
      <c r="CO237" s="151"/>
      <c r="CP237" s="151"/>
      <c r="CQ237" s="151"/>
      <c r="CR237" s="151"/>
      <c r="CS237" s="151"/>
      <c r="CT237" s="151"/>
      <c r="CU237" s="151"/>
      <c r="CV237" s="151"/>
      <c r="CW237" s="151"/>
      <c r="CX237" s="151"/>
      <c r="CY237" s="151"/>
      <c r="CZ237" s="151"/>
      <c r="DA237" s="151"/>
      <c r="DB237" s="151"/>
      <c r="DC237" s="151"/>
      <c r="DD237" s="151"/>
      <c r="DE237" s="151"/>
      <c r="DF237" s="151"/>
      <c r="DG237" s="151"/>
      <c r="DH237" s="151"/>
      <c r="DI237" s="151"/>
      <c r="DJ237" s="151"/>
      <c r="DK237" s="151"/>
      <c r="DL237" s="151"/>
      <c r="DM237" s="151"/>
      <c r="DN237" s="151"/>
      <c r="DO237" s="151"/>
      <c r="DP237" s="151"/>
      <c r="DQ237" s="151"/>
      <c r="DR237" s="151"/>
      <c r="DS237" s="151"/>
      <c r="DT237" s="151"/>
      <c r="DU237" s="151"/>
      <c r="DV237" s="151"/>
      <c r="DW237" s="151"/>
      <c r="DX237" s="151"/>
      <c r="DY237" s="151"/>
      <c r="DZ237" s="151"/>
      <c r="EA237" s="151"/>
      <c r="EB237" s="151"/>
      <c r="EC237" s="151"/>
      <c r="ED237" s="151"/>
      <c r="EE237" s="151"/>
      <c r="EF237" s="151"/>
      <c r="EG237" s="151"/>
      <c r="EH237" s="151"/>
      <c r="EI237" s="151"/>
      <c r="EJ237" s="151"/>
      <c r="EK237" s="151"/>
      <c r="EL237" s="151"/>
      <c r="EM237" s="151"/>
      <c r="EN237" s="151"/>
      <c r="EO237" s="151"/>
      <c r="EP237" s="151"/>
      <c r="EQ237" s="151"/>
      <c r="ER237" s="151"/>
      <c r="ES237" s="151"/>
      <c r="ET237" s="151"/>
      <c r="EU237" s="151"/>
      <c r="EV237" s="151"/>
      <c r="EW237" s="151"/>
      <c r="EX237" s="151"/>
      <c r="EY237" s="151"/>
      <c r="EZ237" s="151"/>
      <c r="FA237" s="151"/>
      <c r="FB237" s="151"/>
      <c r="FC237" s="151"/>
      <c r="FD237" s="151"/>
      <c r="FE237" s="151"/>
      <c r="FF237" s="151"/>
      <c r="FG237" s="151"/>
      <c r="FH237" s="151"/>
      <c r="FI237" s="151"/>
      <c r="FJ237" s="151"/>
      <c r="FK237" s="151"/>
      <c r="FL237" s="151"/>
      <c r="FM237" s="151"/>
      <c r="FN237" s="151"/>
      <c r="FO237" s="151"/>
      <c r="FP237" s="151"/>
      <c r="FQ237" s="151"/>
      <c r="FR237" s="151"/>
      <c r="FS237" s="151"/>
      <c r="FT237" s="151"/>
      <c r="FU237" s="151"/>
      <c r="FV237" s="151"/>
      <c r="FW237" s="151"/>
      <c r="FX237" s="151"/>
      <c r="FY237" s="151"/>
      <c r="FZ237" s="151"/>
      <c r="GA237" s="151"/>
      <c r="GB237" s="151"/>
      <c r="GC237" s="151"/>
      <c r="GD237" s="151"/>
      <c r="GE237" s="151"/>
      <c r="GF237" s="151"/>
      <c r="GG237" s="151"/>
      <c r="GH237" s="151"/>
      <c r="GI237" s="151"/>
      <c r="GJ237" s="151"/>
      <c r="GK237" s="151"/>
      <c r="GL237" s="151"/>
      <c r="GM237" s="151"/>
      <c r="GN237" s="151"/>
      <c r="GO237" s="151"/>
      <c r="GP237" s="151"/>
      <c r="GQ237" s="151"/>
      <c r="GR237" s="151"/>
      <c r="GS237" s="151"/>
      <c r="GT237" s="151"/>
      <c r="GU237" s="151"/>
      <c r="GV237" s="151"/>
      <c r="GW237" s="151"/>
      <c r="GX237" s="151"/>
      <c r="GY237" s="151"/>
      <c r="GZ237" s="151"/>
      <c r="HA237" s="151"/>
      <c r="HB237" s="151"/>
      <c r="HC237" s="151"/>
      <c r="HD237" s="151"/>
      <c r="HE237" s="151"/>
      <c r="HF237" s="151"/>
      <c r="HG237" s="151"/>
      <c r="HH237" s="151"/>
      <c r="HI237" s="151"/>
      <c r="HJ237" s="151"/>
      <c r="HK237" s="151"/>
      <c r="HL237" s="151"/>
      <c r="HM237" s="151"/>
      <c r="HN237" s="151"/>
      <c r="HO237" s="151"/>
      <c r="HP237" s="151"/>
      <c r="HQ237" s="151"/>
      <c r="HR237" s="151"/>
      <c r="HS237" s="151"/>
      <c r="HT237" s="151"/>
      <c r="HU237" s="151"/>
      <c r="HV237" s="151"/>
      <c r="HW237" s="151"/>
      <c r="HX237" s="151"/>
      <c r="HY237" s="151"/>
      <c r="HZ237" s="151"/>
      <c r="IA237" s="151"/>
      <c r="IB237" s="151"/>
      <c r="IC237" s="151"/>
      <c r="ID237" s="151"/>
      <c r="IE237" s="151"/>
      <c r="IF237" s="151"/>
      <c r="IG237" s="151"/>
      <c r="IH237" s="151"/>
      <c r="II237" s="151"/>
      <c r="IJ237" s="151"/>
      <c r="IK237" s="151"/>
      <c r="IL237" s="151"/>
      <c r="IM237" s="151"/>
      <c r="IN237" s="151"/>
      <c r="IO237" s="151"/>
      <c r="IP237" s="151"/>
      <c r="IQ237" s="151"/>
      <c r="IR237" s="151"/>
      <c r="IS237" s="151"/>
      <c r="IT237" s="151"/>
      <c r="IU237" s="151"/>
      <c r="IV237" s="151"/>
      <c r="IW237" s="151"/>
      <c r="IX237" s="151"/>
      <c r="IY237" s="151"/>
      <c r="IZ237" s="151"/>
      <c r="JA237" s="151"/>
      <c r="JB237" s="151"/>
      <c r="JC237" s="151"/>
      <c r="JD237" s="151"/>
      <c r="JE237" s="151"/>
      <c r="JF237" s="151"/>
      <c r="JG237" s="151"/>
      <c r="JH237" s="151"/>
      <c r="JI237" s="151"/>
      <c r="JJ237" s="151"/>
    </row>
    <row r="238" spans="1:270" x14ac:dyDescent="0.25">
      <c r="A238" s="448">
        <v>3231</v>
      </c>
      <c r="B238" s="449"/>
      <c r="C238" s="450"/>
      <c r="D238" s="46" t="s">
        <v>57</v>
      </c>
      <c r="E238" s="398">
        <v>13</v>
      </c>
      <c r="F238" s="418"/>
      <c r="G238" s="252"/>
      <c r="H238" s="252"/>
      <c r="I238" s="12"/>
      <c r="J238" s="151"/>
      <c r="K238" s="151"/>
      <c r="L238" s="151"/>
      <c r="M238" s="151"/>
      <c r="N238" s="151"/>
      <c r="O238" s="151"/>
      <c r="P238" s="151"/>
      <c r="Q238" s="151"/>
      <c r="R238" s="151"/>
      <c r="S238" s="151"/>
      <c r="T238" s="151"/>
      <c r="U238" s="151"/>
      <c r="V238" s="151"/>
      <c r="W238" s="151"/>
      <c r="X238" s="151"/>
      <c r="Y238" s="151"/>
      <c r="Z238" s="151"/>
      <c r="AA238" s="151"/>
      <c r="AB238" s="151"/>
      <c r="AC238" s="151"/>
      <c r="AD238" s="151"/>
      <c r="AE238" s="151"/>
      <c r="AF238" s="151"/>
      <c r="AG238" s="151"/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  <c r="BI238" s="151"/>
      <c r="BJ238" s="151"/>
      <c r="BK238" s="151"/>
      <c r="BL238" s="151"/>
      <c r="BM238" s="151"/>
      <c r="BN238" s="151"/>
      <c r="BO238" s="151"/>
      <c r="BP238" s="151"/>
      <c r="BQ238" s="151"/>
      <c r="BR238" s="151"/>
      <c r="BS238" s="151"/>
      <c r="BT238" s="151"/>
      <c r="BU238" s="151"/>
      <c r="BV238" s="151"/>
      <c r="BW238" s="151"/>
      <c r="BX238" s="151"/>
      <c r="BY238" s="151"/>
      <c r="BZ238" s="151"/>
      <c r="CA238" s="151"/>
      <c r="CB238" s="151"/>
      <c r="CC238" s="151"/>
      <c r="CD238" s="151"/>
      <c r="CE238" s="151"/>
      <c r="CF238" s="151"/>
      <c r="CG238" s="151"/>
      <c r="CH238" s="151"/>
      <c r="CI238" s="151"/>
      <c r="CJ238" s="151"/>
      <c r="CK238" s="151"/>
      <c r="CL238" s="151"/>
      <c r="CM238" s="151"/>
      <c r="CN238" s="151"/>
      <c r="CO238" s="151"/>
      <c r="CP238" s="151"/>
      <c r="CQ238" s="151"/>
      <c r="CR238" s="151"/>
      <c r="CS238" s="151"/>
      <c r="CT238" s="151"/>
      <c r="CU238" s="151"/>
      <c r="CV238" s="151"/>
      <c r="CW238" s="151"/>
      <c r="CX238" s="151"/>
      <c r="CY238" s="151"/>
      <c r="CZ238" s="151"/>
      <c r="DA238" s="151"/>
      <c r="DB238" s="151"/>
      <c r="DC238" s="151"/>
      <c r="DD238" s="151"/>
      <c r="DE238" s="151"/>
      <c r="DF238" s="151"/>
      <c r="DG238" s="151"/>
      <c r="DH238" s="151"/>
      <c r="DI238" s="151"/>
      <c r="DJ238" s="151"/>
      <c r="DK238" s="151"/>
      <c r="DL238" s="151"/>
      <c r="DM238" s="151"/>
      <c r="DN238" s="151"/>
      <c r="DO238" s="151"/>
      <c r="DP238" s="151"/>
      <c r="DQ238" s="151"/>
      <c r="DR238" s="151"/>
      <c r="DS238" s="151"/>
      <c r="DT238" s="151"/>
      <c r="DU238" s="151"/>
      <c r="DV238" s="151"/>
      <c r="DW238" s="151"/>
      <c r="DX238" s="151"/>
      <c r="DY238" s="151"/>
      <c r="DZ238" s="151"/>
      <c r="EA238" s="151"/>
      <c r="EB238" s="151"/>
      <c r="EC238" s="151"/>
      <c r="ED238" s="151"/>
      <c r="EE238" s="151"/>
      <c r="EF238" s="151"/>
      <c r="EG238" s="151"/>
      <c r="EH238" s="151"/>
      <c r="EI238" s="151"/>
      <c r="EJ238" s="151"/>
      <c r="EK238" s="151"/>
      <c r="EL238" s="151"/>
      <c r="EM238" s="151"/>
      <c r="EN238" s="151"/>
      <c r="EO238" s="151"/>
      <c r="EP238" s="151"/>
      <c r="EQ238" s="151"/>
      <c r="ER238" s="151"/>
      <c r="ES238" s="151"/>
      <c r="ET238" s="151"/>
      <c r="EU238" s="151"/>
      <c r="EV238" s="151"/>
      <c r="EW238" s="151"/>
      <c r="EX238" s="151"/>
      <c r="EY238" s="151"/>
      <c r="EZ238" s="151"/>
      <c r="FA238" s="151"/>
      <c r="FB238" s="151"/>
      <c r="FC238" s="151"/>
      <c r="FD238" s="151"/>
      <c r="FE238" s="151"/>
      <c r="FF238" s="151"/>
      <c r="FG238" s="151"/>
      <c r="FH238" s="151"/>
      <c r="FI238" s="151"/>
      <c r="FJ238" s="151"/>
      <c r="FK238" s="151"/>
      <c r="FL238" s="151"/>
      <c r="FM238" s="151"/>
      <c r="FN238" s="151"/>
      <c r="FO238" s="151"/>
      <c r="FP238" s="151"/>
      <c r="FQ238" s="151"/>
      <c r="FR238" s="151"/>
      <c r="FS238" s="151"/>
      <c r="FT238" s="151"/>
      <c r="FU238" s="151"/>
      <c r="FV238" s="151"/>
      <c r="FW238" s="151"/>
      <c r="FX238" s="151"/>
      <c r="FY238" s="151"/>
      <c r="FZ238" s="151"/>
      <c r="GA238" s="151"/>
      <c r="GB238" s="151"/>
      <c r="GC238" s="151"/>
      <c r="GD238" s="151"/>
      <c r="GE238" s="151"/>
      <c r="GF238" s="151"/>
      <c r="GG238" s="151"/>
      <c r="GH238" s="151"/>
      <c r="GI238" s="151"/>
      <c r="GJ238" s="151"/>
      <c r="GK238" s="151"/>
      <c r="GL238" s="151"/>
      <c r="GM238" s="151"/>
      <c r="GN238" s="151"/>
      <c r="GO238" s="151"/>
      <c r="GP238" s="151"/>
      <c r="GQ238" s="151"/>
      <c r="GR238" s="151"/>
      <c r="GS238" s="151"/>
      <c r="GT238" s="151"/>
      <c r="GU238" s="151"/>
      <c r="GV238" s="151"/>
      <c r="GW238" s="151"/>
      <c r="GX238" s="151"/>
      <c r="GY238" s="151"/>
      <c r="GZ238" s="151"/>
      <c r="HA238" s="151"/>
      <c r="HB238" s="151"/>
      <c r="HC238" s="151"/>
      <c r="HD238" s="151"/>
      <c r="HE238" s="151"/>
      <c r="HF238" s="151"/>
      <c r="HG238" s="151"/>
      <c r="HH238" s="151"/>
      <c r="HI238" s="151"/>
      <c r="HJ238" s="151"/>
      <c r="HK238" s="151"/>
      <c r="HL238" s="151"/>
      <c r="HM238" s="151"/>
      <c r="HN238" s="151"/>
      <c r="HO238" s="151"/>
      <c r="HP238" s="151"/>
      <c r="HQ238" s="151"/>
      <c r="HR238" s="151"/>
      <c r="HS238" s="151"/>
      <c r="HT238" s="151"/>
      <c r="HU238" s="151"/>
      <c r="HV238" s="151"/>
      <c r="HW238" s="151"/>
      <c r="HX238" s="151"/>
      <c r="HY238" s="151"/>
      <c r="HZ238" s="151"/>
      <c r="IA238" s="151"/>
      <c r="IB238" s="151"/>
      <c r="IC238" s="151"/>
      <c r="ID238" s="151"/>
      <c r="IE238" s="151"/>
      <c r="IF238" s="151"/>
      <c r="IG238" s="151"/>
      <c r="IH238" s="151"/>
      <c r="II238" s="151"/>
      <c r="IJ238" s="151"/>
      <c r="IK238" s="151"/>
      <c r="IL238" s="151"/>
      <c r="IM238" s="151"/>
      <c r="IN238" s="151"/>
      <c r="IO238" s="151"/>
      <c r="IP238" s="151"/>
      <c r="IQ238" s="151"/>
      <c r="IR238" s="151"/>
      <c r="IS238" s="151"/>
      <c r="IT238" s="151"/>
      <c r="IU238" s="151"/>
      <c r="IV238" s="151"/>
      <c r="IW238" s="151"/>
      <c r="IX238" s="151"/>
      <c r="IY238" s="151"/>
      <c r="IZ238" s="151"/>
      <c r="JA238" s="151"/>
      <c r="JB238" s="151"/>
      <c r="JC238" s="151"/>
      <c r="JD238" s="151"/>
      <c r="JE238" s="151"/>
      <c r="JF238" s="151"/>
      <c r="JG238" s="151"/>
      <c r="JH238" s="151"/>
      <c r="JI238" s="151"/>
      <c r="JJ238" s="151"/>
    </row>
    <row r="239" spans="1:270" ht="15" customHeight="1" x14ac:dyDescent="0.25">
      <c r="A239" s="448">
        <v>3232</v>
      </c>
      <c r="B239" s="449"/>
      <c r="C239" s="450"/>
      <c r="D239" s="46" t="s">
        <v>76</v>
      </c>
      <c r="E239" s="398">
        <v>100</v>
      </c>
      <c r="F239" s="418">
        <v>300</v>
      </c>
      <c r="G239" s="252">
        <v>529.34</v>
      </c>
      <c r="H239" s="252"/>
      <c r="I239" s="11"/>
      <c r="J239" s="151"/>
      <c r="K239" s="151"/>
      <c r="L239" s="151"/>
      <c r="M239" s="151"/>
      <c r="N239" s="151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/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  <c r="BI239" s="151"/>
      <c r="BJ239" s="151"/>
      <c r="BK239" s="151"/>
      <c r="BL239" s="151"/>
      <c r="BM239" s="151"/>
      <c r="BN239" s="151"/>
      <c r="BO239" s="151"/>
      <c r="BP239" s="151"/>
      <c r="BQ239" s="151"/>
      <c r="BR239" s="151"/>
      <c r="BS239" s="151"/>
      <c r="BT239" s="151"/>
      <c r="BU239" s="151"/>
      <c r="BV239" s="151"/>
      <c r="BW239" s="151"/>
      <c r="BX239" s="151"/>
      <c r="BY239" s="151"/>
      <c r="BZ239" s="151"/>
      <c r="CA239" s="151"/>
      <c r="CB239" s="151"/>
      <c r="CC239" s="151"/>
      <c r="CD239" s="151"/>
      <c r="CE239" s="151"/>
      <c r="CF239" s="151"/>
      <c r="CG239" s="151"/>
      <c r="CH239" s="151"/>
      <c r="CI239" s="151"/>
      <c r="CJ239" s="151"/>
      <c r="CK239" s="151"/>
      <c r="CL239" s="151"/>
      <c r="CM239" s="151"/>
      <c r="CN239" s="151"/>
      <c r="CO239" s="151"/>
      <c r="CP239" s="151"/>
      <c r="CQ239" s="151"/>
      <c r="CR239" s="151"/>
      <c r="CS239" s="151"/>
      <c r="CT239" s="151"/>
      <c r="CU239" s="151"/>
      <c r="CV239" s="151"/>
      <c r="CW239" s="151"/>
      <c r="CX239" s="151"/>
      <c r="CY239" s="151"/>
      <c r="CZ239" s="151"/>
      <c r="DA239" s="151"/>
      <c r="DB239" s="151"/>
      <c r="DC239" s="151"/>
      <c r="DD239" s="151"/>
      <c r="DE239" s="151"/>
      <c r="DF239" s="151"/>
      <c r="DG239" s="151"/>
      <c r="DH239" s="151"/>
      <c r="DI239" s="151"/>
      <c r="DJ239" s="151"/>
      <c r="DK239" s="151"/>
      <c r="DL239" s="151"/>
      <c r="DM239" s="151"/>
      <c r="DN239" s="151"/>
      <c r="DO239" s="151"/>
      <c r="DP239" s="151"/>
      <c r="DQ239" s="151"/>
      <c r="DR239" s="151"/>
      <c r="DS239" s="151"/>
      <c r="DT239" s="151"/>
      <c r="DU239" s="151"/>
      <c r="DV239" s="151"/>
      <c r="DW239" s="151"/>
      <c r="DX239" s="151"/>
      <c r="DY239" s="151"/>
      <c r="DZ239" s="151"/>
      <c r="EA239" s="151"/>
      <c r="EB239" s="151"/>
      <c r="EC239" s="151"/>
      <c r="ED239" s="151"/>
      <c r="EE239" s="151"/>
      <c r="EF239" s="151"/>
      <c r="EG239" s="151"/>
      <c r="EH239" s="151"/>
      <c r="EI239" s="151"/>
      <c r="EJ239" s="151"/>
      <c r="EK239" s="151"/>
      <c r="EL239" s="151"/>
      <c r="EM239" s="151"/>
      <c r="EN239" s="151"/>
      <c r="EO239" s="151"/>
      <c r="EP239" s="151"/>
      <c r="EQ239" s="151"/>
      <c r="ER239" s="151"/>
      <c r="ES239" s="151"/>
      <c r="ET239" s="151"/>
      <c r="EU239" s="151"/>
      <c r="EV239" s="151"/>
      <c r="EW239" s="151"/>
      <c r="EX239" s="151"/>
      <c r="EY239" s="151"/>
      <c r="EZ239" s="151"/>
      <c r="FA239" s="151"/>
      <c r="FB239" s="151"/>
      <c r="FC239" s="151"/>
      <c r="FD239" s="151"/>
      <c r="FE239" s="151"/>
      <c r="FF239" s="151"/>
      <c r="FG239" s="151"/>
      <c r="FH239" s="151"/>
      <c r="FI239" s="151"/>
      <c r="FJ239" s="151"/>
      <c r="FK239" s="151"/>
      <c r="FL239" s="151"/>
      <c r="FM239" s="151"/>
      <c r="FN239" s="151"/>
      <c r="FO239" s="151"/>
      <c r="FP239" s="151"/>
      <c r="FQ239" s="151"/>
      <c r="FR239" s="151"/>
      <c r="FS239" s="151"/>
      <c r="FT239" s="151"/>
      <c r="FU239" s="151"/>
      <c r="FV239" s="151"/>
      <c r="FW239" s="151"/>
      <c r="FX239" s="151"/>
      <c r="FY239" s="151"/>
      <c r="FZ239" s="151"/>
      <c r="GA239" s="151"/>
      <c r="GB239" s="151"/>
      <c r="GC239" s="151"/>
      <c r="GD239" s="151"/>
      <c r="GE239" s="151"/>
      <c r="GF239" s="151"/>
      <c r="GG239" s="151"/>
      <c r="GH239" s="151"/>
      <c r="GI239" s="151"/>
      <c r="GJ239" s="151"/>
      <c r="GK239" s="151"/>
      <c r="GL239" s="151"/>
      <c r="GM239" s="151"/>
      <c r="GN239" s="151"/>
      <c r="GO239" s="151"/>
      <c r="GP239" s="151"/>
      <c r="GQ239" s="151"/>
      <c r="GR239" s="151"/>
      <c r="GS239" s="151"/>
      <c r="GT239" s="151"/>
      <c r="GU239" s="151"/>
      <c r="GV239" s="151"/>
      <c r="GW239" s="151"/>
      <c r="GX239" s="151"/>
      <c r="GY239" s="151"/>
      <c r="GZ239" s="151"/>
      <c r="HA239" s="151"/>
      <c r="HB239" s="151"/>
      <c r="HC239" s="151"/>
      <c r="HD239" s="151"/>
      <c r="HE239" s="151"/>
      <c r="HF239" s="151"/>
      <c r="HG239" s="151"/>
      <c r="HH239" s="151"/>
      <c r="HI239" s="151"/>
      <c r="HJ239" s="151"/>
      <c r="HK239" s="151"/>
      <c r="HL239" s="151"/>
      <c r="HM239" s="151"/>
      <c r="HN239" s="151"/>
      <c r="HO239" s="151"/>
      <c r="HP239" s="151"/>
      <c r="HQ239" s="151"/>
      <c r="HR239" s="151"/>
      <c r="HS239" s="151"/>
      <c r="HT239" s="151"/>
      <c r="HU239" s="151"/>
      <c r="HV239" s="151"/>
      <c r="HW239" s="151"/>
      <c r="HX239" s="151"/>
      <c r="HY239" s="151"/>
      <c r="HZ239" s="151"/>
      <c r="IA239" s="151"/>
      <c r="IB239" s="151"/>
      <c r="IC239" s="151"/>
      <c r="ID239" s="151"/>
      <c r="IE239" s="151"/>
      <c r="IF239" s="151"/>
      <c r="IG239" s="151"/>
      <c r="IH239" s="151"/>
      <c r="II239" s="151"/>
      <c r="IJ239" s="151"/>
      <c r="IK239" s="151"/>
      <c r="IL239" s="151"/>
      <c r="IM239" s="151"/>
      <c r="IN239" s="151"/>
      <c r="IO239" s="151"/>
      <c r="IP239" s="151"/>
      <c r="IQ239" s="151"/>
      <c r="IR239" s="151"/>
      <c r="IS239" s="151"/>
      <c r="IT239" s="151"/>
      <c r="IU239" s="151"/>
      <c r="IV239" s="151"/>
      <c r="IW239" s="151"/>
      <c r="IX239" s="151"/>
      <c r="IY239" s="151"/>
      <c r="IZ239" s="151"/>
      <c r="JA239" s="151"/>
      <c r="JB239" s="151"/>
      <c r="JC239" s="151"/>
      <c r="JD239" s="151"/>
      <c r="JE239" s="151"/>
      <c r="JF239" s="151"/>
      <c r="JG239" s="151"/>
      <c r="JH239" s="151"/>
      <c r="JI239" s="151"/>
      <c r="JJ239" s="151"/>
    </row>
    <row r="240" spans="1:270" x14ac:dyDescent="0.25">
      <c r="A240" s="448">
        <v>3233</v>
      </c>
      <c r="B240" s="449"/>
      <c r="C240" s="450"/>
      <c r="D240" s="46" t="s">
        <v>58</v>
      </c>
      <c r="E240" s="398"/>
      <c r="F240" s="418">
        <v>0</v>
      </c>
      <c r="G240" s="252">
        <v>720</v>
      </c>
      <c r="H240" s="252"/>
      <c r="I240" s="11"/>
      <c r="J240" s="151"/>
      <c r="K240" s="151"/>
      <c r="L240" s="151"/>
      <c r="M240" s="151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/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  <c r="BI240" s="151"/>
      <c r="BJ240" s="151"/>
      <c r="BK240" s="151"/>
      <c r="BL240" s="151"/>
      <c r="BM240" s="151"/>
      <c r="BN240" s="151"/>
      <c r="BO240" s="151"/>
      <c r="BP240" s="151"/>
      <c r="BQ240" s="151"/>
      <c r="BR240" s="151"/>
      <c r="BS240" s="151"/>
      <c r="BT240" s="151"/>
      <c r="BU240" s="151"/>
      <c r="BV240" s="151"/>
      <c r="BW240" s="151"/>
      <c r="BX240" s="151"/>
      <c r="BY240" s="151"/>
      <c r="BZ240" s="151"/>
      <c r="CA240" s="151"/>
      <c r="CB240" s="151"/>
      <c r="CC240" s="151"/>
      <c r="CD240" s="151"/>
      <c r="CE240" s="151"/>
      <c r="CF240" s="151"/>
      <c r="CG240" s="151"/>
      <c r="CH240" s="151"/>
      <c r="CI240" s="151"/>
      <c r="CJ240" s="151"/>
      <c r="CK240" s="151"/>
      <c r="CL240" s="151"/>
      <c r="CM240" s="151"/>
      <c r="CN240" s="151"/>
      <c r="CO240" s="151"/>
      <c r="CP240" s="151"/>
      <c r="CQ240" s="151"/>
      <c r="CR240" s="151"/>
      <c r="CS240" s="151"/>
      <c r="CT240" s="151"/>
      <c r="CU240" s="151"/>
      <c r="CV240" s="151"/>
      <c r="CW240" s="151"/>
      <c r="CX240" s="151"/>
      <c r="CY240" s="151"/>
      <c r="CZ240" s="151"/>
      <c r="DA240" s="151"/>
      <c r="DB240" s="151"/>
      <c r="DC240" s="151"/>
      <c r="DD240" s="151"/>
      <c r="DE240" s="151"/>
      <c r="DF240" s="151"/>
      <c r="DG240" s="151"/>
      <c r="DH240" s="151"/>
      <c r="DI240" s="151"/>
      <c r="DJ240" s="151"/>
      <c r="DK240" s="151"/>
      <c r="DL240" s="151"/>
      <c r="DM240" s="151"/>
      <c r="DN240" s="151"/>
      <c r="DO240" s="151"/>
      <c r="DP240" s="151"/>
      <c r="DQ240" s="151"/>
      <c r="DR240" s="151"/>
      <c r="DS240" s="151"/>
      <c r="DT240" s="151"/>
      <c r="DU240" s="151"/>
      <c r="DV240" s="151"/>
      <c r="DW240" s="151"/>
      <c r="DX240" s="151"/>
      <c r="DY240" s="151"/>
      <c r="DZ240" s="151"/>
      <c r="EA240" s="151"/>
      <c r="EB240" s="151"/>
      <c r="EC240" s="151"/>
      <c r="ED240" s="151"/>
      <c r="EE240" s="151"/>
      <c r="EF240" s="151"/>
      <c r="EG240" s="151"/>
      <c r="EH240" s="151"/>
      <c r="EI240" s="151"/>
      <c r="EJ240" s="151"/>
      <c r="EK240" s="151"/>
      <c r="EL240" s="151"/>
      <c r="EM240" s="151"/>
      <c r="EN240" s="151"/>
      <c r="EO240" s="151"/>
      <c r="EP240" s="151"/>
      <c r="EQ240" s="151"/>
      <c r="ER240" s="151"/>
      <c r="ES240" s="151"/>
      <c r="ET240" s="151"/>
      <c r="EU240" s="151"/>
      <c r="EV240" s="151"/>
      <c r="EW240" s="151"/>
      <c r="EX240" s="151"/>
      <c r="EY240" s="151"/>
      <c r="EZ240" s="151"/>
      <c r="FA240" s="151"/>
      <c r="FB240" s="151"/>
      <c r="FC240" s="151"/>
      <c r="FD240" s="151"/>
      <c r="FE240" s="151"/>
      <c r="FF240" s="151"/>
      <c r="FG240" s="151"/>
      <c r="FH240" s="151"/>
      <c r="FI240" s="151"/>
      <c r="FJ240" s="151"/>
      <c r="FK240" s="151"/>
      <c r="FL240" s="151"/>
      <c r="FM240" s="151"/>
      <c r="FN240" s="151"/>
      <c r="FO240" s="151"/>
      <c r="FP240" s="151"/>
      <c r="FQ240" s="151"/>
      <c r="FR240" s="151"/>
      <c r="FS240" s="151"/>
      <c r="FT240" s="151"/>
      <c r="FU240" s="151"/>
      <c r="FV240" s="151"/>
      <c r="FW240" s="151"/>
      <c r="FX240" s="151"/>
      <c r="FY240" s="151"/>
      <c r="FZ240" s="151"/>
      <c r="GA240" s="151"/>
      <c r="GB240" s="151"/>
      <c r="GC240" s="151"/>
      <c r="GD240" s="151"/>
      <c r="GE240" s="151"/>
      <c r="GF240" s="151"/>
      <c r="GG240" s="151"/>
      <c r="GH240" s="151"/>
      <c r="GI240" s="151"/>
      <c r="GJ240" s="151"/>
      <c r="GK240" s="151"/>
      <c r="GL240" s="151"/>
      <c r="GM240" s="151"/>
      <c r="GN240" s="151"/>
      <c r="GO240" s="151"/>
      <c r="GP240" s="151"/>
      <c r="GQ240" s="151"/>
      <c r="GR240" s="151"/>
      <c r="GS240" s="151"/>
      <c r="GT240" s="151"/>
      <c r="GU240" s="151"/>
      <c r="GV240" s="151"/>
      <c r="GW240" s="151"/>
      <c r="GX240" s="151"/>
      <c r="GY240" s="151"/>
      <c r="GZ240" s="151"/>
      <c r="HA240" s="151"/>
      <c r="HB240" s="151"/>
      <c r="HC240" s="151"/>
      <c r="HD240" s="151"/>
      <c r="HE240" s="151"/>
      <c r="HF240" s="151"/>
      <c r="HG240" s="151"/>
      <c r="HH240" s="151"/>
      <c r="HI240" s="151"/>
      <c r="HJ240" s="151"/>
      <c r="HK240" s="151"/>
      <c r="HL240" s="151"/>
      <c r="HM240" s="151"/>
      <c r="HN240" s="151"/>
      <c r="HO240" s="151"/>
      <c r="HP240" s="151"/>
      <c r="HQ240" s="151"/>
      <c r="HR240" s="151"/>
      <c r="HS240" s="151"/>
      <c r="HT240" s="151"/>
      <c r="HU240" s="151"/>
      <c r="HV240" s="151"/>
      <c r="HW240" s="151"/>
      <c r="HX240" s="151"/>
      <c r="HY240" s="151"/>
      <c r="HZ240" s="151"/>
      <c r="IA240" s="151"/>
      <c r="IB240" s="151"/>
      <c r="IC240" s="151"/>
      <c r="ID240" s="151"/>
      <c r="IE240" s="151"/>
      <c r="IF240" s="151"/>
      <c r="IG240" s="151"/>
      <c r="IH240" s="151"/>
      <c r="II240" s="151"/>
      <c r="IJ240" s="151"/>
      <c r="IK240" s="151"/>
      <c r="IL240" s="151"/>
      <c r="IM240" s="151"/>
      <c r="IN240" s="151"/>
      <c r="IO240" s="151"/>
      <c r="IP240" s="151"/>
      <c r="IQ240" s="151"/>
      <c r="IR240" s="151"/>
      <c r="IS240" s="151"/>
      <c r="IT240" s="151"/>
      <c r="IU240" s="151"/>
      <c r="IV240" s="151"/>
      <c r="IW240" s="151"/>
      <c r="IX240" s="151"/>
      <c r="IY240" s="151"/>
      <c r="IZ240" s="151"/>
      <c r="JA240" s="151"/>
      <c r="JB240" s="151"/>
      <c r="JC240" s="151"/>
      <c r="JD240" s="151"/>
      <c r="JE240" s="151"/>
      <c r="JF240" s="151"/>
      <c r="JG240" s="151"/>
      <c r="JH240" s="151"/>
      <c r="JI240" s="151"/>
      <c r="JJ240" s="151"/>
    </row>
    <row r="241" spans="1:270" x14ac:dyDescent="0.25">
      <c r="A241" s="448">
        <v>3234</v>
      </c>
      <c r="B241" s="449"/>
      <c r="C241" s="450"/>
      <c r="D241" s="46" t="s">
        <v>59</v>
      </c>
      <c r="E241" s="398"/>
      <c r="F241" s="418">
        <v>200</v>
      </c>
      <c r="G241" s="252">
        <v>39.81</v>
      </c>
      <c r="H241" s="252"/>
      <c r="I241" s="1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  <c r="Y241" s="151"/>
      <c r="Z241" s="151"/>
      <c r="AA241" s="151"/>
      <c r="AB241" s="151"/>
      <c r="AC241" s="151"/>
      <c r="AD241" s="151"/>
      <c r="AE241" s="151"/>
      <c r="AF241" s="151"/>
      <c r="AG241" s="151"/>
      <c r="AH241" s="151"/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  <c r="BI241" s="151"/>
      <c r="BJ241" s="151"/>
      <c r="BK241" s="151"/>
      <c r="BL241" s="151"/>
      <c r="BM241" s="151"/>
      <c r="BN241" s="151"/>
      <c r="BO241" s="151"/>
      <c r="BP241" s="151"/>
      <c r="BQ241" s="151"/>
      <c r="BR241" s="151"/>
      <c r="BS241" s="151"/>
      <c r="BT241" s="151"/>
      <c r="BU241" s="151"/>
      <c r="BV241" s="151"/>
      <c r="BW241" s="151"/>
      <c r="BX241" s="151"/>
      <c r="BY241" s="151"/>
      <c r="BZ241" s="151"/>
      <c r="CA241" s="151"/>
      <c r="CB241" s="151"/>
      <c r="CC241" s="151"/>
      <c r="CD241" s="151"/>
      <c r="CE241" s="151"/>
      <c r="CF241" s="151"/>
      <c r="CG241" s="151"/>
      <c r="CH241" s="151"/>
      <c r="CI241" s="151"/>
      <c r="CJ241" s="151"/>
      <c r="CK241" s="151"/>
      <c r="CL241" s="151"/>
      <c r="CM241" s="151"/>
      <c r="CN241" s="151"/>
      <c r="CO241" s="151"/>
      <c r="CP241" s="151"/>
      <c r="CQ241" s="151"/>
      <c r="CR241" s="151"/>
      <c r="CS241" s="151"/>
      <c r="CT241" s="151"/>
      <c r="CU241" s="151"/>
      <c r="CV241" s="151"/>
      <c r="CW241" s="151"/>
      <c r="CX241" s="151"/>
      <c r="CY241" s="151"/>
      <c r="CZ241" s="151"/>
      <c r="DA241" s="151"/>
      <c r="DB241" s="151"/>
      <c r="DC241" s="151"/>
      <c r="DD241" s="151"/>
      <c r="DE241" s="151"/>
      <c r="DF241" s="151"/>
      <c r="DG241" s="151"/>
      <c r="DH241" s="151"/>
      <c r="DI241" s="151"/>
      <c r="DJ241" s="151"/>
      <c r="DK241" s="151"/>
      <c r="DL241" s="151"/>
      <c r="DM241" s="151"/>
      <c r="DN241" s="151"/>
      <c r="DO241" s="151"/>
      <c r="DP241" s="151"/>
      <c r="DQ241" s="151"/>
      <c r="DR241" s="151"/>
      <c r="DS241" s="151"/>
      <c r="DT241" s="151"/>
      <c r="DU241" s="151"/>
      <c r="DV241" s="151"/>
      <c r="DW241" s="151"/>
      <c r="DX241" s="151"/>
      <c r="DY241" s="151"/>
      <c r="DZ241" s="151"/>
      <c r="EA241" s="151"/>
      <c r="EB241" s="151"/>
      <c r="EC241" s="151"/>
      <c r="ED241" s="151"/>
      <c r="EE241" s="151"/>
      <c r="EF241" s="151"/>
      <c r="EG241" s="151"/>
      <c r="EH241" s="151"/>
      <c r="EI241" s="151"/>
      <c r="EJ241" s="151"/>
      <c r="EK241" s="151"/>
      <c r="EL241" s="151"/>
      <c r="EM241" s="151"/>
      <c r="EN241" s="151"/>
      <c r="EO241" s="151"/>
      <c r="EP241" s="151"/>
      <c r="EQ241" s="151"/>
      <c r="ER241" s="151"/>
      <c r="ES241" s="151"/>
      <c r="ET241" s="151"/>
      <c r="EU241" s="151"/>
      <c r="EV241" s="151"/>
      <c r="EW241" s="151"/>
      <c r="EX241" s="151"/>
      <c r="EY241" s="151"/>
      <c r="EZ241" s="151"/>
      <c r="FA241" s="151"/>
      <c r="FB241" s="151"/>
      <c r="FC241" s="151"/>
      <c r="FD241" s="151"/>
      <c r="FE241" s="151"/>
      <c r="FF241" s="151"/>
      <c r="FG241" s="151"/>
      <c r="FH241" s="151"/>
      <c r="FI241" s="151"/>
      <c r="FJ241" s="151"/>
      <c r="FK241" s="151"/>
      <c r="FL241" s="151"/>
      <c r="FM241" s="151"/>
      <c r="FN241" s="151"/>
      <c r="FO241" s="151"/>
      <c r="FP241" s="151"/>
      <c r="FQ241" s="151"/>
      <c r="FR241" s="151"/>
      <c r="FS241" s="151"/>
      <c r="FT241" s="151"/>
      <c r="FU241" s="151"/>
      <c r="FV241" s="151"/>
      <c r="FW241" s="151"/>
      <c r="FX241" s="151"/>
      <c r="FY241" s="151"/>
      <c r="FZ241" s="151"/>
      <c r="GA241" s="151"/>
      <c r="GB241" s="151"/>
      <c r="GC241" s="151"/>
      <c r="GD241" s="151"/>
      <c r="GE241" s="151"/>
      <c r="GF241" s="151"/>
      <c r="GG241" s="151"/>
      <c r="GH241" s="151"/>
      <c r="GI241" s="151"/>
      <c r="GJ241" s="151"/>
      <c r="GK241" s="151"/>
      <c r="GL241" s="151"/>
      <c r="GM241" s="151"/>
      <c r="GN241" s="151"/>
      <c r="GO241" s="151"/>
      <c r="GP241" s="151"/>
      <c r="GQ241" s="151"/>
      <c r="GR241" s="151"/>
      <c r="GS241" s="151"/>
      <c r="GT241" s="151"/>
      <c r="GU241" s="151"/>
      <c r="GV241" s="151"/>
      <c r="GW241" s="151"/>
      <c r="GX241" s="151"/>
      <c r="GY241" s="151"/>
      <c r="GZ241" s="151"/>
      <c r="HA241" s="151"/>
      <c r="HB241" s="151"/>
      <c r="HC241" s="151"/>
      <c r="HD241" s="151"/>
      <c r="HE241" s="151"/>
      <c r="HF241" s="151"/>
      <c r="HG241" s="151"/>
      <c r="HH241" s="151"/>
      <c r="HI241" s="151"/>
      <c r="HJ241" s="151"/>
      <c r="HK241" s="151"/>
      <c r="HL241" s="151"/>
      <c r="HM241" s="151"/>
      <c r="HN241" s="151"/>
      <c r="HO241" s="151"/>
      <c r="HP241" s="151"/>
      <c r="HQ241" s="151"/>
      <c r="HR241" s="151"/>
      <c r="HS241" s="151"/>
      <c r="HT241" s="151"/>
      <c r="HU241" s="151"/>
      <c r="HV241" s="151"/>
      <c r="HW241" s="151"/>
      <c r="HX241" s="151"/>
      <c r="HY241" s="151"/>
      <c r="HZ241" s="151"/>
      <c r="IA241" s="151"/>
      <c r="IB241" s="151"/>
      <c r="IC241" s="151"/>
      <c r="ID241" s="151"/>
      <c r="IE241" s="151"/>
      <c r="IF241" s="151"/>
      <c r="IG241" s="151"/>
      <c r="IH241" s="151"/>
      <c r="II241" s="151"/>
      <c r="IJ241" s="151"/>
      <c r="IK241" s="151"/>
      <c r="IL241" s="151"/>
      <c r="IM241" s="151"/>
      <c r="IN241" s="151"/>
      <c r="IO241" s="151"/>
      <c r="IP241" s="151"/>
      <c r="IQ241" s="151"/>
      <c r="IR241" s="151"/>
      <c r="IS241" s="151"/>
      <c r="IT241" s="151"/>
      <c r="IU241" s="151"/>
      <c r="IV241" s="151"/>
      <c r="IW241" s="151"/>
      <c r="IX241" s="151"/>
      <c r="IY241" s="151"/>
      <c r="IZ241" s="151"/>
      <c r="JA241" s="151"/>
      <c r="JB241" s="151"/>
      <c r="JC241" s="151"/>
      <c r="JD241" s="151"/>
      <c r="JE241" s="151"/>
      <c r="JF241" s="151"/>
      <c r="JG241" s="151"/>
      <c r="JH241" s="151"/>
      <c r="JI241" s="151"/>
      <c r="JJ241" s="151"/>
    </row>
    <row r="242" spans="1:270" x14ac:dyDescent="0.25">
      <c r="A242" s="448">
        <v>3235</v>
      </c>
      <c r="B242" s="449"/>
      <c r="C242" s="450"/>
      <c r="D242" s="46" t="s">
        <v>60</v>
      </c>
      <c r="E242" s="398"/>
      <c r="F242" s="418"/>
      <c r="G242" s="252"/>
      <c r="H242" s="252"/>
      <c r="I242" s="1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  <c r="AA242" s="151"/>
      <c r="AB242" s="151"/>
      <c r="AC242" s="151"/>
      <c r="AD242" s="151"/>
      <c r="AE242" s="151"/>
      <c r="AF242" s="151"/>
      <c r="AG242" s="151"/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  <c r="BI242" s="151"/>
      <c r="BJ242" s="151"/>
      <c r="BK242" s="151"/>
      <c r="BL242" s="151"/>
      <c r="BM242" s="151"/>
      <c r="BN242" s="151"/>
      <c r="BO242" s="151"/>
      <c r="BP242" s="151"/>
      <c r="BQ242" s="151"/>
      <c r="BR242" s="151"/>
      <c r="BS242" s="151"/>
      <c r="BT242" s="151"/>
      <c r="BU242" s="151"/>
      <c r="BV242" s="151"/>
      <c r="BW242" s="151"/>
      <c r="BX242" s="151"/>
      <c r="BY242" s="151"/>
      <c r="BZ242" s="151"/>
      <c r="CA242" s="151"/>
      <c r="CB242" s="151"/>
      <c r="CC242" s="151"/>
      <c r="CD242" s="151"/>
      <c r="CE242" s="151"/>
      <c r="CF242" s="151"/>
      <c r="CG242" s="151"/>
      <c r="CH242" s="151"/>
      <c r="CI242" s="151"/>
      <c r="CJ242" s="151"/>
      <c r="CK242" s="151"/>
      <c r="CL242" s="151"/>
      <c r="CM242" s="151"/>
      <c r="CN242" s="151"/>
      <c r="CO242" s="151"/>
      <c r="CP242" s="151"/>
      <c r="CQ242" s="151"/>
      <c r="CR242" s="151"/>
      <c r="CS242" s="151"/>
      <c r="CT242" s="151"/>
      <c r="CU242" s="151"/>
      <c r="CV242" s="151"/>
      <c r="CW242" s="151"/>
      <c r="CX242" s="151"/>
      <c r="CY242" s="151"/>
      <c r="CZ242" s="151"/>
      <c r="DA242" s="151"/>
      <c r="DB242" s="151"/>
      <c r="DC242" s="151"/>
      <c r="DD242" s="151"/>
      <c r="DE242" s="151"/>
      <c r="DF242" s="151"/>
      <c r="DG242" s="151"/>
      <c r="DH242" s="151"/>
      <c r="DI242" s="151"/>
      <c r="DJ242" s="151"/>
      <c r="DK242" s="151"/>
      <c r="DL242" s="151"/>
      <c r="DM242" s="151"/>
      <c r="DN242" s="151"/>
      <c r="DO242" s="151"/>
      <c r="DP242" s="151"/>
      <c r="DQ242" s="151"/>
      <c r="DR242" s="151"/>
      <c r="DS242" s="151"/>
      <c r="DT242" s="151"/>
      <c r="DU242" s="151"/>
      <c r="DV242" s="151"/>
      <c r="DW242" s="151"/>
      <c r="DX242" s="151"/>
      <c r="DY242" s="151"/>
      <c r="DZ242" s="151"/>
      <c r="EA242" s="151"/>
      <c r="EB242" s="151"/>
      <c r="EC242" s="151"/>
      <c r="ED242" s="151"/>
      <c r="EE242" s="151"/>
      <c r="EF242" s="151"/>
      <c r="EG242" s="151"/>
      <c r="EH242" s="151"/>
      <c r="EI242" s="151"/>
      <c r="EJ242" s="151"/>
      <c r="EK242" s="151"/>
      <c r="EL242" s="151"/>
      <c r="EM242" s="151"/>
      <c r="EN242" s="151"/>
      <c r="EO242" s="151"/>
      <c r="EP242" s="151"/>
      <c r="EQ242" s="151"/>
      <c r="ER242" s="151"/>
      <c r="ES242" s="151"/>
      <c r="ET242" s="151"/>
      <c r="EU242" s="151"/>
      <c r="EV242" s="151"/>
      <c r="EW242" s="151"/>
      <c r="EX242" s="151"/>
      <c r="EY242" s="151"/>
      <c r="EZ242" s="151"/>
      <c r="FA242" s="151"/>
      <c r="FB242" s="151"/>
      <c r="FC242" s="151"/>
      <c r="FD242" s="151"/>
      <c r="FE242" s="151"/>
      <c r="FF242" s="151"/>
      <c r="FG242" s="151"/>
      <c r="FH242" s="151"/>
      <c r="FI242" s="151"/>
      <c r="FJ242" s="151"/>
      <c r="FK242" s="151"/>
      <c r="FL242" s="151"/>
      <c r="FM242" s="151"/>
      <c r="FN242" s="151"/>
      <c r="FO242" s="151"/>
      <c r="FP242" s="151"/>
      <c r="FQ242" s="151"/>
      <c r="FR242" s="151"/>
      <c r="FS242" s="151"/>
      <c r="FT242" s="151"/>
      <c r="FU242" s="151"/>
      <c r="FV242" s="151"/>
      <c r="FW242" s="151"/>
      <c r="FX242" s="151"/>
      <c r="FY242" s="151"/>
      <c r="FZ242" s="151"/>
      <c r="GA242" s="151"/>
      <c r="GB242" s="151"/>
      <c r="GC242" s="151"/>
      <c r="GD242" s="151"/>
      <c r="GE242" s="151"/>
      <c r="GF242" s="151"/>
      <c r="GG242" s="151"/>
      <c r="GH242" s="151"/>
      <c r="GI242" s="151"/>
      <c r="GJ242" s="151"/>
      <c r="GK242" s="151"/>
      <c r="GL242" s="151"/>
      <c r="GM242" s="151"/>
      <c r="GN242" s="151"/>
      <c r="GO242" s="151"/>
      <c r="GP242" s="151"/>
      <c r="GQ242" s="151"/>
      <c r="GR242" s="151"/>
      <c r="GS242" s="151"/>
      <c r="GT242" s="151"/>
      <c r="GU242" s="151"/>
      <c r="GV242" s="151"/>
      <c r="GW242" s="151"/>
      <c r="GX242" s="151"/>
      <c r="GY242" s="151"/>
      <c r="GZ242" s="151"/>
      <c r="HA242" s="151"/>
      <c r="HB242" s="151"/>
      <c r="HC242" s="151"/>
      <c r="HD242" s="151"/>
      <c r="HE242" s="151"/>
      <c r="HF242" s="151"/>
      <c r="HG242" s="151"/>
      <c r="HH242" s="151"/>
      <c r="HI242" s="151"/>
      <c r="HJ242" s="151"/>
      <c r="HK242" s="151"/>
      <c r="HL242" s="151"/>
      <c r="HM242" s="151"/>
      <c r="HN242" s="151"/>
      <c r="HO242" s="151"/>
      <c r="HP242" s="151"/>
      <c r="HQ242" s="151"/>
      <c r="HR242" s="151"/>
      <c r="HS242" s="151"/>
      <c r="HT242" s="151"/>
      <c r="HU242" s="151"/>
      <c r="HV242" s="151"/>
      <c r="HW242" s="151"/>
      <c r="HX242" s="151"/>
      <c r="HY242" s="151"/>
      <c r="HZ242" s="151"/>
      <c r="IA242" s="151"/>
      <c r="IB242" s="151"/>
      <c r="IC242" s="151"/>
      <c r="ID242" s="151"/>
      <c r="IE242" s="151"/>
      <c r="IF242" s="151"/>
      <c r="IG242" s="151"/>
      <c r="IH242" s="151"/>
      <c r="II242" s="151"/>
      <c r="IJ242" s="151"/>
      <c r="IK242" s="151"/>
      <c r="IL242" s="151"/>
      <c r="IM242" s="151"/>
      <c r="IN242" s="151"/>
      <c r="IO242" s="151"/>
      <c r="IP242" s="151"/>
      <c r="IQ242" s="151"/>
      <c r="IR242" s="151"/>
      <c r="IS242" s="151"/>
      <c r="IT242" s="151"/>
      <c r="IU242" s="151"/>
      <c r="IV242" s="151"/>
      <c r="IW242" s="151"/>
      <c r="IX242" s="151"/>
      <c r="IY242" s="151"/>
      <c r="IZ242" s="151"/>
      <c r="JA242" s="151"/>
      <c r="JB242" s="151"/>
      <c r="JC242" s="151"/>
      <c r="JD242" s="151"/>
      <c r="JE242" s="151"/>
      <c r="JF242" s="151"/>
      <c r="JG242" s="151"/>
      <c r="JH242" s="151"/>
      <c r="JI242" s="151"/>
      <c r="JJ242" s="151"/>
    </row>
    <row r="243" spans="1:270" x14ac:dyDescent="0.25">
      <c r="A243" s="448">
        <v>3236</v>
      </c>
      <c r="B243" s="449"/>
      <c r="C243" s="450"/>
      <c r="D243" s="46" t="s">
        <v>61</v>
      </c>
      <c r="E243" s="398"/>
      <c r="F243" s="418">
        <v>1600</v>
      </c>
      <c r="G243" s="252">
        <v>149.31</v>
      </c>
      <c r="H243" s="252"/>
      <c r="I243" s="11"/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151"/>
      <c r="Z243" s="151"/>
      <c r="AA243" s="151"/>
      <c r="AB243" s="151"/>
      <c r="AC243" s="151"/>
      <c r="AD243" s="151"/>
      <c r="AE243" s="151"/>
      <c r="AF243" s="151"/>
      <c r="AG243" s="151"/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  <c r="BI243" s="151"/>
      <c r="BJ243" s="151"/>
      <c r="BK243" s="151"/>
      <c r="BL243" s="151"/>
      <c r="BM243" s="151"/>
      <c r="BN243" s="151"/>
      <c r="BO243" s="151"/>
      <c r="BP243" s="151"/>
      <c r="BQ243" s="151"/>
      <c r="BR243" s="151"/>
      <c r="BS243" s="151"/>
      <c r="BT243" s="151"/>
      <c r="BU243" s="151"/>
      <c r="BV243" s="151"/>
      <c r="BW243" s="151"/>
      <c r="BX243" s="151"/>
      <c r="BY243" s="151"/>
      <c r="BZ243" s="151"/>
      <c r="CA243" s="151"/>
      <c r="CB243" s="151"/>
      <c r="CC243" s="151"/>
      <c r="CD243" s="151"/>
      <c r="CE243" s="151"/>
      <c r="CF243" s="151"/>
      <c r="CG243" s="151"/>
      <c r="CH243" s="151"/>
      <c r="CI243" s="151"/>
      <c r="CJ243" s="151"/>
      <c r="CK243" s="151"/>
      <c r="CL243" s="151"/>
      <c r="CM243" s="151"/>
      <c r="CN243" s="151"/>
      <c r="CO243" s="151"/>
      <c r="CP243" s="151"/>
      <c r="CQ243" s="151"/>
      <c r="CR243" s="151"/>
      <c r="CS243" s="151"/>
      <c r="CT243" s="151"/>
      <c r="CU243" s="151"/>
      <c r="CV243" s="151"/>
      <c r="CW243" s="151"/>
      <c r="CX243" s="151"/>
      <c r="CY243" s="151"/>
      <c r="CZ243" s="151"/>
      <c r="DA243" s="151"/>
      <c r="DB243" s="151"/>
      <c r="DC243" s="151"/>
      <c r="DD243" s="151"/>
      <c r="DE243" s="151"/>
      <c r="DF243" s="151"/>
      <c r="DG243" s="151"/>
      <c r="DH243" s="151"/>
      <c r="DI243" s="151"/>
      <c r="DJ243" s="151"/>
      <c r="DK243" s="151"/>
      <c r="DL243" s="151"/>
      <c r="DM243" s="151"/>
      <c r="DN243" s="151"/>
      <c r="DO243" s="151"/>
      <c r="DP243" s="151"/>
      <c r="DQ243" s="151"/>
      <c r="DR243" s="151"/>
      <c r="DS243" s="151"/>
      <c r="DT243" s="151"/>
      <c r="DU243" s="151"/>
      <c r="DV243" s="151"/>
      <c r="DW243" s="151"/>
      <c r="DX243" s="151"/>
      <c r="DY243" s="151"/>
      <c r="DZ243" s="151"/>
      <c r="EA243" s="151"/>
      <c r="EB243" s="151"/>
      <c r="EC243" s="151"/>
      <c r="ED243" s="151"/>
      <c r="EE243" s="151"/>
      <c r="EF243" s="151"/>
      <c r="EG243" s="151"/>
      <c r="EH243" s="151"/>
      <c r="EI243" s="151"/>
      <c r="EJ243" s="151"/>
      <c r="EK243" s="151"/>
      <c r="EL243" s="151"/>
      <c r="EM243" s="151"/>
      <c r="EN243" s="151"/>
      <c r="EO243" s="151"/>
      <c r="EP243" s="151"/>
      <c r="EQ243" s="151"/>
      <c r="ER243" s="151"/>
      <c r="ES243" s="151"/>
      <c r="ET243" s="151"/>
      <c r="EU243" s="151"/>
      <c r="EV243" s="151"/>
      <c r="EW243" s="151"/>
      <c r="EX243" s="151"/>
      <c r="EY243" s="151"/>
      <c r="EZ243" s="151"/>
      <c r="FA243" s="151"/>
      <c r="FB243" s="151"/>
      <c r="FC243" s="151"/>
      <c r="FD243" s="151"/>
      <c r="FE243" s="151"/>
      <c r="FF243" s="151"/>
      <c r="FG243" s="151"/>
      <c r="FH243" s="151"/>
      <c r="FI243" s="151"/>
      <c r="FJ243" s="151"/>
      <c r="FK243" s="151"/>
      <c r="FL243" s="151"/>
      <c r="FM243" s="151"/>
      <c r="FN243" s="151"/>
      <c r="FO243" s="151"/>
      <c r="FP243" s="151"/>
      <c r="FQ243" s="151"/>
      <c r="FR243" s="151"/>
      <c r="FS243" s="151"/>
      <c r="FT243" s="151"/>
      <c r="FU243" s="151"/>
      <c r="FV243" s="151"/>
      <c r="FW243" s="151"/>
      <c r="FX243" s="151"/>
      <c r="FY243" s="151"/>
      <c r="FZ243" s="151"/>
      <c r="GA243" s="151"/>
      <c r="GB243" s="151"/>
      <c r="GC243" s="151"/>
      <c r="GD243" s="151"/>
      <c r="GE243" s="151"/>
      <c r="GF243" s="151"/>
      <c r="GG243" s="151"/>
      <c r="GH243" s="151"/>
      <c r="GI243" s="151"/>
      <c r="GJ243" s="151"/>
      <c r="GK243" s="151"/>
      <c r="GL243" s="151"/>
      <c r="GM243" s="151"/>
      <c r="GN243" s="151"/>
      <c r="GO243" s="151"/>
      <c r="GP243" s="151"/>
      <c r="GQ243" s="151"/>
      <c r="GR243" s="151"/>
      <c r="GS243" s="151"/>
      <c r="GT243" s="151"/>
      <c r="GU243" s="151"/>
      <c r="GV243" s="151"/>
      <c r="GW243" s="151"/>
      <c r="GX243" s="151"/>
      <c r="GY243" s="151"/>
      <c r="GZ243" s="151"/>
      <c r="HA243" s="151"/>
      <c r="HB243" s="151"/>
      <c r="HC243" s="151"/>
      <c r="HD243" s="151"/>
      <c r="HE243" s="151"/>
      <c r="HF243" s="151"/>
      <c r="HG243" s="151"/>
      <c r="HH243" s="151"/>
      <c r="HI243" s="151"/>
      <c r="HJ243" s="151"/>
      <c r="HK243" s="151"/>
      <c r="HL243" s="151"/>
      <c r="HM243" s="151"/>
      <c r="HN243" s="151"/>
      <c r="HO243" s="151"/>
      <c r="HP243" s="151"/>
      <c r="HQ243" s="151"/>
      <c r="HR243" s="151"/>
      <c r="HS243" s="151"/>
      <c r="HT243" s="151"/>
      <c r="HU243" s="151"/>
      <c r="HV243" s="151"/>
      <c r="HW243" s="151"/>
      <c r="HX243" s="151"/>
      <c r="HY243" s="151"/>
      <c r="HZ243" s="151"/>
      <c r="IA243" s="151"/>
      <c r="IB243" s="151"/>
      <c r="IC243" s="151"/>
      <c r="ID243" s="151"/>
      <c r="IE243" s="151"/>
      <c r="IF243" s="151"/>
      <c r="IG243" s="151"/>
      <c r="IH243" s="151"/>
      <c r="II243" s="151"/>
      <c r="IJ243" s="151"/>
      <c r="IK243" s="151"/>
      <c r="IL243" s="151"/>
      <c r="IM243" s="151"/>
      <c r="IN243" s="151"/>
      <c r="IO243" s="151"/>
      <c r="IP243" s="151"/>
      <c r="IQ243" s="151"/>
      <c r="IR243" s="151"/>
      <c r="IS243" s="151"/>
      <c r="IT243" s="151"/>
      <c r="IU243" s="151"/>
      <c r="IV243" s="151"/>
      <c r="IW243" s="151"/>
      <c r="IX243" s="151"/>
      <c r="IY243" s="151"/>
      <c r="IZ243" s="151"/>
      <c r="JA243" s="151"/>
      <c r="JB243" s="151"/>
      <c r="JC243" s="151"/>
      <c r="JD243" s="151"/>
      <c r="JE243" s="151"/>
      <c r="JF243" s="151"/>
      <c r="JG243" s="151"/>
      <c r="JH243" s="151"/>
      <c r="JI243" s="151"/>
      <c r="JJ243" s="151"/>
    </row>
    <row r="244" spans="1:270" x14ac:dyDescent="0.25">
      <c r="A244" s="448">
        <v>3237</v>
      </c>
      <c r="B244" s="449"/>
      <c r="C244" s="450"/>
      <c r="D244" s="46" t="s">
        <v>62</v>
      </c>
      <c r="E244" s="398">
        <v>121</v>
      </c>
      <c r="F244" s="418">
        <v>0</v>
      </c>
      <c r="G244" s="252">
        <v>3032.39</v>
      </c>
      <c r="H244" s="252"/>
      <c r="I244" s="11"/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/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  <c r="BI244" s="151"/>
      <c r="BJ244" s="151"/>
      <c r="BK244" s="151"/>
      <c r="BL244" s="151"/>
      <c r="BM244" s="151"/>
      <c r="BN244" s="151"/>
      <c r="BO244" s="151"/>
      <c r="BP244" s="151"/>
      <c r="BQ244" s="151"/>
      <c r="BR244" s="151"/>
      <c r="BS244" s="151"/>
      <c r="BT244" s="151"/>
      <c r="BU244" s="151"/>
      <c r="BV244" s="151"/>
      <c r="BW244" s="151"/>
      <c r="BX244" s="151"/>
      <c r="BY244" s="151"/>
      <c r="BZ244" s="151"/>
      <c r="CA244" s="151"/>
      <c r="CB244" s="151"/>
      <c r="CC244" s="151"/>
      <c r="CD244" s="151"/>
      <c r="CE244" s="151"/>
      <c r="CF244" s="151"/>
      <c r="CG244" s="151"/>
      <c r="CH244" s="151"/>
      <c r="CI244" s="151"/>
      <c r="CJ244" s="151"/>
      <c r="CK244" s="151"/>
      <c r="CL244" s="151"/>
      <c r="CM244" s="151"/>
      <c r="CN244" s="151"/>
      <c r="CO244" s="151"/>
      <c r="CP244" s="151"/>
      <c r="CQ244" s="151"/>
      <c r="CR244" s="151"/>
      <c r="CS244" s="151"/>
      <c r="CT244" s="151"/>
      <c r="CU244" s="151"/>
      <c r="CV244" s="151"/>
      <c r="CW244" s="151"/>
      <c r="CX244" s="151"/>
      <c r="CY244" s="151"/>
      <c r="CZ244" s="151"/>
      <c r="DA244" s="151"/>
      <c r="DB244" s="151"/>
      <c r="DC244" s="151"/>
      <c r="DD244" s="151"/>
      <c r="DE244" s="151"/>
      <c r="DF244" s="151"/>
      <c r="DG244" s="151"/>
      <c r="DH244" s="151"/>
      <c r="DI244" s="151"/>
      <c r="DJ244" s="151"/>
      <c r="DK244" s="151"/>
      <c r="DL244" s="151"/>
      <c r="DM244" s="151"/>
      <c r="DN244" s="151"/>
      <c r="DO244" s="151"/>
      <c r="DP244" s="151"/>
      <c r="DQ244" s="151"/>
      <c r="DR244" s="151"/>
      <c r="DS244" s="151"/>
      <c r="DT244" s="151"/>
      <c r="DU244" s="151"/>
      <c r="DV244" s="151"/>
      <c r="DW244" s="151"/>
      <c r="DX244" s="151"/>
      <c r="DY244" s="151"/>
      <c r="DZ244" s="151"/>
      <c r="EA244" s="151"/>
      <c r="EB244" s="151"/>
      <c r="EC244" s="151"/>
      <c r="ED244" s="151"/>
      <c r="EE244" s="151"/>
      <c r="EF244" s="151"/>
      <c r="EG244" s="151"/>
      <c r="EH244" s="151"/>
      <c r="EI244" s="151"/>
      <c r="EJ244" s="151"/>
      <c r="EK244" s="151"/>
      <c r="EL244" s="151"/>
      <c r="EM244" s="151"/>
      <c r="EN244" s="151"/>
      <c r="EO244" s="151"/>
      <c r="EP244" s="151"/>
      <c r="EQ244" s="151"/>
      <c r="ER244" s="151"/>
      <c r="ES244" s="151"/>
      <c r="ET244" s="151"/>
      <c r="EU244" s="151"/>
      <c r="EV244" s="151"/>
      <c r="EW244" s="151"/>
      <c r="EX244" s="151"/>
      <c r="EY244" s="151"/>
      <c r="EZ244" s="151"/>
      <c r="FA244" s="151"/>
      <c r="FB244" s="151"/>
      <c r="FC244" s="151"/>
      <c r="FD244" s="151"/>
      <c r="FE244" s="151"/>
      <c r="FF244" s="151"/>
      <c r="FG244" s="151"/>
      <c r="FH244" s="151"/>
      <c r="FI244" s="151"/>
      <c r="FJ244" s="151"/>
      <c r="FK244" s="151"/>
      <c r="FL244" s="151"/>
      <c r="FM244" s="151"/>
      <c r="FN244" s="151"/>
      <c r="FO244" s="151"/>
      <c r="FP244" s="151"/>
      <c r="FQ244" s="151"/>
      <c r="FR244" s="151"/>
      <c r="FS244" s="151"/>
      <c r="FT244" s="151"/>
      <c r="FU244" s="151"/>
      <c r="FV244" s="151"/>
      <c r="FW244" s="151"/>
      <c r="FX244" s="151"/>
      <c r="FY244" s="151"/>
      <c r="FZ244" s="151"/>
      <c r="GA244" s="151"/>
      <c r="GB244" s="151"/>
      <c r="GC244" s="151"/>
      <c r="GD244" s="151"/>
      <c r="GE244" s="151"/>
      <c r="GF244" s="151"/>
      <c r="GG244" s="151"/>
      <c r="GH244" s="151"/>
      <c r="GI244" s="151"/>
      <c r="GJ244" s="151"/>
      <c r="GK244" s="151"/>
      <c r="GL244" s="151"/>
      <c r="GM244" s="151"/>
      <c r="GN244" s="151"/>
      <c r="GO244" s="151"/>
      <c r="GP244" s="151"/>
      <c r="GQ244" s="151"/>
      <c r="GR244" s="151"/>
      <c r="GS244" s="151"/>
      <c r="GT244" s="151"/>
      <c r="GU244" s="151"/>
      <c r="GV244" s="151"/>
      <c r="GW244" s="151"/>
      <c r="GX244" s="151"/>
      <c r="GY244" s="151"/>
      <c r="GZ244" s="151"/>
      <c r="HA244" s="151"/>
      <c r="HB244" s="151"/>
      <c r="HC244" s="151"/>
      <c r="HD244" s="151"/>
      <c r="HE244" s="151"/>
      <c r="HF244" s="151"/>
      <c r="HG244" s="151"/>
      <c r="HH244" s="151"/>
      <c r="HI244" s="151"/>
      <c r="HJ244" s="151"/>
      <c r="HK244" s="151"/>
      <c r="HL244" s="151"/>
      <c r="HM244" s="151"/>
      <c r="HN244" s="151"/>
      <c r="HO244" s="151"/>
      <c r="HP244" s="151"/>
      <c r="HQ244" s="151"/>
      <c r="HR244" s="151"/>
      <c r="HS244" s="151"/>
      <c r="HT244" s="151"/>
      <c r="HU244" s="151"/>
      <c r="HV244" s="151"/>
      <c r="HW244" s="151"/>
      <c r="HX244" s="151"/>
      <c r="HY244" s="151"/>
      <c r="HZ244" s="151"/>
      <c r="IA244" s="151"/>
      <c r="IB244" s="151"/>
      <c r="IC244" s="151"/>
      <c r="ID244" s="151"/>
      <c r="IE244" s="151"/>
      <c r="IF244" s="151"/>
      <c r="IG244" s="151"/>
      <c r="IH244" s="151"/>
      <c r="II244" s="151"/>
      <c r="IJ244" s="151"/>
      <c r="IK244" s="151"/>
      <c r="IL244" s="151"/>
      <c r="IM244" s="151"/>
      <c r="IN244" s="151"/>
      <c r="IO244" s="151"/>
      <c r="IP244" s="151"/>
      <c r="IQ244" s="151"/>
      <c r="IR244" s="151"/>
      <c r="IS244" s="151"/>
      <c r="IT244" s="151"/>
      <c r="IU244" s="151"/>
      <c r="IV244" s="151"/>
      <c r="IW244" s="151"/>
      <c r="IX244" s="151"/>
      <c r="IY244" s="151"/>
      <c r="IZ244" s="151"/>
      <c r="JA244" s="151"/>
      <c r="JB244" s="151"/>
      <c r="JC244" s="151"/>
      <c r="JD244" s="151"/>
      <c r="JE244" s="151"/>
      <c r="JF244" s="151"/>
      <c r="JG244" s="151"/>
      <c r="JH244" s="151"/>
      <c r="JI244" s="151"/>
      <c r="JJ244" s="151"/>
    </row>
    <row r="245" spans="1:270" x14ac:dyDescent="0.25">
      <c r="A245" s="448">
        <v>3238</v>
      </c>
      <c r="B245" s="449"/>
      <c r="C245" s="450"/>
      <c r="D245" s="46" t="s">
        <v>63</v>
      </c>
      <c r="E245" s="398">
        <v>26</v>
      </c>
      <c r="F245" s="418"/>
      <c r="G245" s="252"/>
      <c r="H245" s="252"/>
      <c r="I245" s="1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/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  <c r="BI245" s="151"/>
      <c r="BJ245" s="151"/>
      <c r="BK245" s="151"/>
      <c r="BL245" s="151"/>
      <c r="BM245" s="151"/>
      <c r="BN245" s="151"/>
      <c r="BO245" s="151"/>
      <c r="BP245" s="151"/>
      <c r="BQ245" s="151"/>
      <c r="BR245" s="151"/>
      <c r="BS245" s="151"/>
      <c r="BT245" s="151"/>
      <c r="BU245" s="151"/>
      <c r="BV245" s="151"/>
      <c r="BW245" s="151"/>
      <c r="BX245" s="151"/>
      <c r="BY245" s="151"/>
      <c r="BZ245" s="151"/>
      <c r="CA245" s="151"/>
      <c r="CB245" s="151"/>
      <c r="CC245" s="151"/>
      <c r="CD245" s="151"/>
      <c r="CE245" s="151"/>
      <c r="CF245" s="151"/>
      <c r="CG245" s="151"/>
      <c r="CH245" s="151"/>
      <c r="CI245" s="151"/>
      <c r="CJ245" s="151"/>
      <c r="CK245" s="151"/>
      <c r="CL245" s="151"/>
      <c r="CM245" s="151"/>
      <c r="CN245" s="151"/>
      <c r="CO245" s="151"/>
      <c r="CP245" s="151"/>
      <c r="CQ245" s="151"/>
      <c r="CR245" s="151"/>
      <c r="CS245" s="151"/>
      <c r="CT245" s="151"/>
      <c r="CU245" s="151"/>
      <c r="CV245" s="151"/>
      <c r="CW245" s="151"/>
      <c r="CX245" s="151"/>
      <c r="CY245" s="151"/>
      <c r="CZ245" s="151"/>
      <c r="DA245" s="151"/>
      <c r="DB245" s="151"/>
      <c r="DC245" s="151"/>
      <c r="DD245" s="151"/>
      <c r="DE245" s="151"/>
      <c r="DF245" s="151"/>
      <c r="DG245" s="151"/>
      <c r="DH245" s="151"/>
      <c r="DI245" s="151"/>
      <c r="DJ245" s="151"/>
      <c r="DK245" s="151"/>
      <c r="DL245" s="151"/>
      <c r="DM245" s="151"/>
      <c r="DN245" s="151"/>
      <c r="DO245" s="151"/>
      <c r="DP245" s="151"/>
      <c r="DQ245" s="151"/>
      <c r="DR245" s="151"/>
      <c r="DS245" s="151"/>
      <c r="DT245" s="151"/>
      <c r="DU245" s="151"/>
      <c r="DV245" s="151"/>
      <c r="DW245" s="151"/>
      <c r="DX245" s="151"/>
      <c r="DY245" s="151"/>
      <c r="DZ245" s="151"/>
      <c r="EA245" s="151"/>
      <c r="EB245" s="151"/>
      <c r="EC245" s="151"/>
      <c r="ED245" s="151"/>
      <c r="EE245" s="151"/>
      <c r="EF245" s="151"/>
      <c r="EG245" s="151"/>
      <c r="EH245" s="151"/>
      <c r="EI245" s="151"/>
      <c r="EJ245" s="151"/>
      <c r="EK245" s="151"/>
      <c r="EL245" s="151"/>
      <c r="EM245" s="151"/>
      <c r="EN245" s="151"/>
      <c r="EO245" s="151"/>
      <c r="EP245" s="151"/>
      <c r="EQ245" s="151"/>
      <c r="ER245" s="151"/>
      <c r="ES245" s="151"/>
      <c r="ET245" s="151"/>
      <c r="EU245" s="151"/>
      <c r="EV245" s="151"/>
      <c r="EW245" s="151"/>
      <c r="EX245" s="151"/>
      <c r="EY245" s="151"/>
      <c r="EZ245" s="151"/>
      <c r="FA245" s="151"/>
      <c r="FB245" s="151"/>
      <c r="FC245" s="151"/>
      <c r="FD245" s="151"/>
      <c r="FE245" s="151"/>
      <c r="FF245" s="151"/>
      <c r="FG245" s="151"/>
      <c r="FH245" s="151"/>
      <c r="FI245" s="151"/>
      <c r="FJ245" s="151"/>
      <c r="FK245" s="151"/>
      <c r="FL245" s="151"/>
      <c r="FM245" s="151"/>
      <c r="FN245" s="151"/>
      <c r="FO245" s="151"/>
      <c r="FP245" s="151"/>
      <c r="FQ245" s="151"/>
      <c r="FR245" s="151"/>
      <c r="FS245" s="151"/>
      <c r="FT245" s="151"/>
      <c r="FU245" s="151"/>
      <c r="FV245" s="151"/>
      <c r="FW245" s="151"/>
      <c r="FX245" s="151"/>
      <c r="FY245" s="151"/>
      <c r="FZ245" s="151"/>
      <c r="GA245" s="151"/>
      <c r="GB245" s="151"/>
      <c r="GC245" s="151"/>
      <c r="GD245" s="151"/>
      <c r="GE245" s="151"/>
      <c r="GF245" s="151"/>
      <c r="GG245" s="151"/>
      <c r="GH245" s="151"/>
      <c r="GI245" s="151"/>
      <c r="GJ245" s="151"/>
      <c r="GK245" s="151"/>
      <c r="GL245" s="151"/>
      <c r="GM245" s="151"/>
      <c r="GN245" s="151"/>
      <c r="GO245" s="151"/>
      <c r="GP245" s="151"/>
      <c r="GQ245" s="151"/>
      <c r="GR245" s="151"/>
      <c r="GS245" s="151"/>
      <c r="GT245" s="151"/>
      <c r="GU245" s="151"/>
      <c r="GV245" s="151"/>
      <c r="GW245" s="151"/>
      <c r="GX245" s="151"/>
      <c r="GY245" s="151"/>
      <c r="GZ245" s="151"/>
      <c r="HA245" s="151"/>
      <c r="HB245" s="151"/>
      <c r="HC245" s="151"/>
      <c r="HD245" s="151"/>
      <c r="HE245" s="151"/>
      <c r="HF245" s="151"/>
      <c r="HG245" s="151"/>
      <c r="HH245" s="151"/>
      <c r="HI245" s="151"/>
      <c r="HJ245" s="151"/>
      <c r="HK245" s="151"/>
      <c r="HL245" s="151"/>
      <c r="HM245" s="151"/>
      <c r="HN245" s="151"/>
      <c r="HO245" s="151"/>
      <c r="HP245" s="151"/>
      <c r="HQ245" s="151"/>
      <c r="HR245" s="151"/>
      <c r="HS245" s="151"/>
      <c r="HT245" s="151"/>
      <c r="HU245" s="151"/>
      <c r="HV245" s="151"/>
      <c r="HW245" s="151"/>
      <c r="HX245" s="151"/>
      <c r="HY245" s="151"/>
      <c r="HZ245" s="151"/>
      <c r="IA245" s="151"/>
      <c r="IB245" s="151"/>
      <c r="IC245" s="151"/>
      <c r="ID245" s="151"/>
      <c r="IE245" s="151"/>
      <c r="IF245" s="151"/>
      <c r="IG245" s="151"/>
      <c r="IH245" s="151"/>
      <c r="II245" s="151"/>
      <c r="IJ245" s="151"/>
      <c r="IK245" s="151"/>
      <c r="IL245" s="151"/>
      <c r="IM245" s="151"/>
      <c r="IN245" s="151"/>
      <c r="IO245" s="151"/>
      <c r="IP245" s="151"/>
      <c r="IQ245" s="151"/>
      <c r="IR245" s="151"/>
      <c r="IS245" s="151"/>
      <c r="IT245" s="151"/>
      <c r="IU245" s="151"/>
      <c r="IV245" s="151"/>
      <c r="IW245" s="151"/>
      <c r="IX245" s="151"/>
      <c r="IY245" s="151"/>
      <c r="IZ245" s="151"/>
      <c r="JA245" s="151"/>
      <c r="JB245" s="151"/>
      <c r="JC245" s="151"/>
      <c r="JD245" s="151"/>
      <c r="JE245" s="151"/>
      <c r="JF245" s="151"/>
      <c r="JG245" s="151"/>
      <c r="JH245" s="151"/>
      <c r="JI245" s="151"/>
      <c r="JJ245" s="151"/>
    </row>
    <row r="246" spans="1:270" x14ac:dyDescent="0.25">
      <c r="A246" s="448">
        <v>3239</v>
      </c>
      <c r="B246" s="449"/>
      <c r="C246" s="450"/>
      <c r="D246" s="46" t="s">
        <v>64</v>
      </c>
      <c r="E246" s="398"/>
      <c r="F246" s="418">
        <v>0</v>
      </c>
      <c r="G246" s="252">
        <v>1633</v>
      </c>
      <c r="H246" s="252"/>
      <c r="I246" s="1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  <c r="AC246" s="151"/>
      <c r="AD246" s="151"/>
      <c r="AE246" s="151"/>
      <c r="AF246" s="151"/>
      <c r="AG246" s="151"/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  <c r="BI246" s="151"/>
      <c r="BJ246" s="151"/>
      <c r="BK246" s="151"/>
      <c r="BL246" s="151"/>
      <c r="BM246" s="151"/>
      <c r="BN246" s="151"/>
      <c r="BO246" s="151"/>
      <c r="BP246" s="151"/>
      <c r="BQ246" s="151"/>
      <c r="BR246" s="151"/>
      <c r="BS246" s="151"/>
      <c r="BT246" s="151"/>
      <c r="BU246" s="151"/>
      <c r="BV246" s="151"/>
      <c r="BW246" s="151"/>
      <c r="BX246" s="151"/>
      <c r="BY246" s="151"/>
      <c r="BZ246" s="151"/>
      <c r="CA246" s="151"/>
      <c r="CB246" s="151"/>
      <c r="CC246" s="151"/>
      <c r="CD246" s="151"/>
      <c r="CE246" s="151"/>
      <c r="CF246" s="151"/>
      <c r="CG246" s="151"/>
      <c r="CH246" s="151"/>
      <c r="CI246" s="151"/>
      <c r="CJ246" s="151"/>
      <c r="CK246" s="151"/>
      <c r="CL246" s="151"/>
      <c r="CM246" s="151"/>
      <c r="CN246" s="151"/>
      <c r="CO246" s="151"/>
      <c r="CP246" s="151"/>
      <c r="CQ246" s="151"/>
      <c r="CR246" s="151"/>
      <c r="CS246" s="151"/>
      <c r="CT246" s="151"/>
      <c r="CU246" s="151"/>
      <c r="CV246" s="151"/>
      <c r="CW246" s="151"/>
      <c r="CX246" s="151"/>
      <c r="CY246" s="151"/>
      <c r="CZ246" s="151"/>
      <c r="DA246" s="151"/>
      <c r="DB246" s="151"/>
      <c r="DC246" s="151"/>
      <c r="DD246" s="151"/>
      <c r="DE246" s="151"/>
      <c r="DF246" s="151"/>
      <c r="DG246" s="151"/>
      <c r="DH246" s="151"/>
      <c r="DI246" s="151"/>
      <c r="DJ246" s="151"/>
      <c r="DK246" s="151"/>
      <c r="DL246" s="151"/>
      <c r="DM246" s="151"/>
      <c r="DN246" s="151"/>
      <c r="DO246" s="151"/>
      <c r="DP246" s="151"/>
      <c r="DQ246" s="151"/>
      <c r="DR246" s="151"/>
      <c r="DS246" s="151"/>
      <c r="DT246" s="151"/>
      <c r="DU246" s="151"/>
      <c r="DV246" s="151"/>
      <c r="DW246" s="151"/>
      <c r="DX246" s="151"/>
      <c r="DY246" s="151"/>
      <c r="DZ246" s="151"/>
      <c r="EA246" s="151"/>
      <c r="EB246" s="151"/>
      <c r="EC246" s="151"/>
      <c r="ED246" s="151"/>
      <c r="EE246" s="151"/>
      <c r="EF246" s="151"/>
      <c r="EG246" s="151"/>
      <c r="EH246" s="151"/>
      <c r="EI246" s="151"/>
      <c r="EJ246" s="151"/>
      <c r="EK246" s="151"/>
      <c r="EL246" s="151"/>
      <c r="EM246" s="151"/>
      <c r="EN246" s="151"/>
      <c r="EO246" s="151"/>
      <c r="EP246" s="151"/>
      <c r="EQ246" s="151"/>
      <c r="ER246" s="151"/>
      <c r="ES246" s="151"/>
      <c r="ET246" s="151"/>
      <c r="EU246" s="151"/>
      <c r="EV246" s="151"/>
      <c r="EW246" s="151"/>
      <c r="EX246" s="151"/>
      <c r="EY246" s="151"/>
      <c r="EZ246" s="151"/>
      <c r="FA246" s="151"/>
      <c r="FB246" s="151"/>
      <c r="FC246" s="151"/>
      <c r="FD246" s="151"/>
      <c r="FE246" s="151"/>
      <c r="FF246" s="151"/>
      <c r="FG246" s="151"/>
      <c r="FH246" s="151"/>
      <c r="FI246" s="151"/>
      <c r="FJ246" s="151"/>
      <c r="FK246" s="151"/>
      <c r="FL246" s="151"/>
      <c r="FM246" s="151"/>
      <c r="FN246" s="151"/>
      <c r="FO246" s="151"/>
      <c r="FP246" s="151"/>
      <c r="FQ246" s="151"/>
      <c r="FR246" s="151"/>
      <c r="FS246" s="151"/>
      <c r="FT246" s="151"/>
      <c r="FU246" s="151"/>
      <c r="FV246" s="151"/>
      <c r="FW246" s="151"/>
      <c r="FX246" s="151"/>
      <c r="FY246" s="151"/>
      <c r="FZ246" s="151"/>
      <c r="GA246" s="151"/>
      <c r="GB246" s="151"/>
      <c r="GC246" s="151"/>
      <c r="GD246" s="151"/>
      <c r="GE246" s="151"/>
      <c r="GF246" s="151"/>
      <c r="GG246" s="151"/>
      <c r="GH246" s="151"/>
      <c r="GI246" s="151"/>
      <c r="GJ246" s="151"/>
      <c r="GK246" s="151"/>
      <c r="GL246" s="151"/>
      <c r="GM246" s="151"/>
      <c r="GN246" s="151"/>
      <c r="GO246" s="151"/>
      <c r="GP246" s="151"/>
      <c r="GQ246" s="151"/>
      <c r="GR246" s="151"/>
      <c r="GS246" s="151"/>
      <c r="GT246" s="151"/>
      <c r="GU246" s="151"/>
      <c r="GV246" s="151"/>
      <c r="GW246" s="151"/>
      <c r="GX246" s="151"/>
      <c r="GY246" s="151"/>
      <c r="GZ246" s="151"/>
      <c r="HA246" s="151"/>
      <c r="HB246" s="151"/>
      <c r="HC246" s="151"/>
      <c r="HD246" s="151"/>
      <c r="HE246" s="151"/>
      <c r="HF246" s="151"/>
      <c r="HG246" s="151"/>
      <c r="HH246" s="151"/>
      <c r="HI246" s="151"/>
      <c r="HJ246" s="151"/>
      <c r="HK246" s="151"/>
      <c r="HL246" s="151"/>
      <c r="HM246" s="151"/>
      <c r="HN246" s="151"/>
      <c r="HO246" s="151"/>
      <c r="HP246" s="151"/>
      <c r="HQ246" s="151"/>
      <c r="HR246" s="151"/>
      <c r="HS246" s="151"/>
      <c r="HT246" s="151"/>
      <c r="HU246" s="151"/>
      <c r="HV246" s="151"/>
      <c r="HW246" s="151"/>
      <c r="HX246" s="151"/>
      <c r="HY246" s="151"/>
      <c r="HZ246" s="151"/>
      <c r="IA246" s="151"/>
      <c r="IB246" s="151"/>
      <c r="IC246" s="151"/>
      <c r="ID246" s="151"/>
      <c r="IE246" s="151"/>
      <c r="IF246" s="151"/>
      <c r="IG246" s="151"/>
      <c r="IH246" s="151"/>
      <c r="II246" s="151"/>
      <c r="IJ246" s="151"/>
      <c r="IK246" s="151"/>
      <c r="IL246" s="151"/>
      <c r="IM246" s="151"/>
      <c r="IN246" s="151"/>
      <c r="IO246" s="151"/>
      <c r="IP246" s="151"/>
      <c r="IQ246" s="151"/>
      <c r="IR246" s="151"/>
      <c r="IS246" s="151"/>
      <c r="IT246" s="151"/>
      <c r="IU246" s="151"/>
      <c r="IV246" s="151"/>
      <c r="IW246" s="151"/>
      <c r="IX246" s="151"/>
      <c r="IY246" s="151"/>
      <c r="IZ246" s="151"/>
      <c r="JA246" s="151"/>
      <c r="JB246" s="151"/>
      <c r="JC246" s="151"/>
      <c r="JD246" s="151"/>
      <c r="JE246" s="151"/>
      <c r="JF246" s="151"/>
      <c r="JG246" s="151"/>
      <c r="JH246" s="151"/>
      <c r="JI246" s="151"/>
      <c r="JJ246" s="151"/>
    </row>
    <row r="247" spans="1:270" s="118" customFormat="1" x14ac:dyDescent="0.25">
      <c r="A247" s="124"/>
      <c r="B247" s="125">
        <v>329</v>
      </c>
      <c r="C247" s="130"/>
      <c r="D247" s="127" t="s">
        <v>65</v>
      </c>
      <c r="E247" s="280">
        <f>SUM(E248:E253)</f>
        <v>1033</v>
      </c>
      <c r="F247" s="263">
        <f>F248+F249+F250+F251+F252+F253</f>
        <v>200</v>
      </c>
      <c r="G247" s="256">
        <f>G248+G249+G250+G251+G252+G253</f>
        <v>3506.73</v>
      </c>
      <c r="H247" s="255">
        <f>G247/E247*100</f>
        <v>339.47047434656338</v>
      </c>
      <c r="I247" s="145">
        <f>G247/F247*100</f>
        <v>1753.3650000000002</v>
      </c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/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  <c r="BI247" s="151"/>
      <c r="BJ247" s="151"/>
      <c r="BK247" s="151"/>
      <c r="BL247" s="151"/>
      <c r="BM247" s="151"/>
      <c r="BN247" s="151"/>
      <c r="BO247" s="151"/>
      <c r="BP247" s="151"/>
      <c r="BQ247" s="151"/>
      <c r="BR247" s="151"/>
      <c r="BS247" s="151"/>
      <c r="BT247" s="151"/>
      <c r="BU247" s="151"/>
      <c r="BV247" s="151"/>
      <c r="BW247" s="151"/>
      <c r="BX247" s="151"/>
      <c r="BY247" s="151"/>
      <c r="BZ247" s="151"/>
      <c r="CA247" s="151"/>
      <c r="CB247" s="151"/>
      <c r="CC247" s="151"/>
      <c r="CD247" s="151"/>
      <c r="CE247" s="151"/>
      <c r="CF247" s="151"/>
      <c r="CG247" s="151"/>
      <c r="CH247" s="151"/>
      <c r="CI247" s="151"/>
      <c r="CJ247" s="151"/>
      <c r="CK247" s="151"/>
      <c r="CL247" s="151"/>
      <c r="CM247" s="151"/>
      <c r="CN247" s="151"/>
      <c r="CO247" s="151"/>
      <c r="CP247" s="151"/>
      <c r="CQ247" s="151"/>
      <c r="CR247" s="151"/>
      <c r="CS247" s="151"/>
      <c r="CT247" s="151"/>
      <c r="CU247" s="151"/>
      <c r="CV247" s="151"/>
      <c r="CW247" s="151"/>
      <c r="CX247" s="151"/>
      <c r="CY247" s="151"/>
      <c r="CZ247" s="151"/>
      <c r="DA247" s="151"/>
      <c r="DB247" s="151"/>
      <c r="DC247" s="151"/>
      <c r="DD247" s="151"/>
      <c r="DE247" s="151"/>
      <c r="DF247" s="151"/>
      <c r="DG247" s="151"/>
      <c r="DH247" s="151"/>
      <c r="DI247" s="151"/>
      <c r="DJ247" s="151"/>
      <c r="DK247" s="151"/>
      <c r="DL247" s="151"/>
      <c r="DM247" s="151"/>
      <c r="DN247" s="151"/>
      <c r="DO247" s="151"/>
      <c r="DP247" s="151"/>
      <c r="DQ247" s="151"/>
      <c r="DR247" s="151"/>
      <c r="DS247" s="151"/>
      <c r="DT247" s="151"/>
      <c r="DU247" s="151"/>
      <c r="DV247" s="151"/>
      <c r="DW247" s="151"/>
      <c r="DX247" s="151"/>
      <c r="DY247" s="151"/>
      <c r="DZ247" s="151"/>
      <c r="EA247" s="151"/>
      <c r="EB247" s="151"/>
      <c r="EC247" s="151"/>
      <c r="ED247" s="151"/>
      <c r="EE247" s="151"/>
      <c r="EF247" s="151"/>
      <c r="EG247" s="151"/>
      <c r="EH247" s="151"/>
      <c r="EI247" s="151"/>
      <c r="EJ247" s="151"/>
      <c r="EK247" s="151"/>
      <c r="EL247" s="151"/>
      <c r="EM247" s="151"/>
      <c r="EN247" s="151"/>
      <c r="EO247" s="151"/>
      <c r="EP247" s="151"/>
      <c r="EQ247" s="151"/>
      <c r="ER247" s="151"/>
      <c r="ES247" s="151"/>
      <c r="ET247" s="151"/>
      <c r="EU247" s="151"/>
      <c r="EV247" s="151"/>
      <c r="EW247" s="151"/>
      <c r="EX247" s="151"/>
      <c r="EY247" s="151"/>
      <c r="EZ247" s="151"/>
      <c r="FA247" s="151"/>
      <c r="FB247" s="151"/>
      <c r="FC247" s="151"/>
      <c r="FD247" s="151"/>
      <c r="FE247" s="151"/>
      <c r="FF247" s="151"/>
      <c r="FG247" s="151"/>
      <c r="FH247" s="151"/>
      <c r="FI247" s="151"/>
      <c r="FJ247" s="151"/>
      <c r="FK247" s="151"/>
      <c r="FL247" s="151"/>
      <c r="FM247" s="151"/>
      <c r="FN247" s="151"/>
      <c r="FO247" s="151"/>
      <c r="FP247" s="151"/>
      <c r="FQ247" s="151"/>
      <c r="FR247" s="151"/>
      <c r="FS247" s="151"/>
      <c r="FT247" s="151"/>
      <c r="FU247" s="151"/>
      <c r="FV247" s="151"/>
      <c r="FW247" s="151"/>
      <c r="FX247" s="151"/>
      <c r="FY247" s="151"/>
      <c r="FZ247" s="151"/>
      <c r="GA247" s="151"/>
      <c r="GB247" s="151"/>
      <c r="GC247" s="151"/>
      <c r="GD247" s="151"/>
      <c r="GE247" s="151"/>
      <c r="GF247" s="151"/>
      <c r="GG247" s="151"/>
      <c r="GH247" s="151"/>
      <c r="GI247" s="151"/>
      <c r="GJ247" s="151"/>
      <c r="GK247" s="151"/>
      <c r="GL247" s="151"/>
      <c r="GM247" s="151"/>
      <c r="GN247" s="151"/>
      <c r="GO247" s="151"/>
      <c r="GP247" s="151"/>
      <c r="GQ247" s="151"/>
      <c r="GR247" s="151"/>
      <c r="GS247" s="151"/>
      <c r="GT247" s="151"/>
      <c r="GU247" s="151"/>
      <c r="GV247" s="151"/>
      <c r="GW247" s="151"/>
      <c r="GX247" s="151"/>
      <c r="GY247" s="151"/>
      <c r="GZ247" s="151"/>
      <c r="HA247" s="151"/>
      <c r="HB247" s="151"/>
      <c r="HC247" s="151"/>
      <c r="HD247" s="151"/>
      <c r="HE247" s="151"/>
      <c r="HF247" s="151"/>
      <c r="HG247" s="151"/>
      <c r="HH247" s="151"/>
      <c r="HI247" s="151"/>
      <c r="HJ247" s="151"/>
      <c r="HK247" s="151"/>
      <c r="HL247" s="151"/>
      <c r="HM247" s="151"/>
      <c r="HN247" s="151"/>
      <c r="HO247" s="151"/>
      <c r="HP247" s="151"/>
      <c r="HQ247" s="151"/>
      <c r="HR247" s="151"/>
      <c r="HS247" s="151"/>
      <c r="HT247" s="151"/>
      <c r="HU247" s="151"/>
      <c r="HV247" s="151"/>
      <c r="HW247" s="151"/>
      <c r="HX247" s="151"/>
      <c r="HY247" s="151"/>
      <c r="HZ247" s="151"/>
      <c r="IA247" s="151"/>
      <c r="IB247" s="151"/>
      <c r="IC247" s="151"/>
      <c r="ID247" s="151"/>
      <c r="IE247" s="151"/>
      <c r="IF247" s="151"/>
      <c r="IG247" s="151"/>
      <c r="IH247" s="151"/>
      <c r="II247" s="151"/>
      <c r="IJ247" s="151"/>
      <c r="IK247" s="151"/>
      <c r="IL247" s="151"/>
      <c r="IM247" s="151"/>
      <c r="IN247" s="151"/>
      <c r="IO247" s="151"/>
      <c r="IP247" s="151"/>
      <c r="IQ247" s="151"/>
      <c r="IR247" s="151"/>
      <c r="IS247" s="151"/>
      <c r="IT247" s="151"/>
      <c r="IU247" s="151"/>
      <c r="IV247" s="151"/>
      <c r="IW247" s="151"/>
      <c r="IX247" s="151"/>
      <c r="IY247" s="151"/>
      <c r="IZ247" s="151"/>
      <c r="JA247" s="151"/>
      <c r="JB247" s="151"/>
      <c r="JC247" s="151"/>
      <c r="JD247" s="151"/>
      <c r="JE247" s="151"/>
      <c r="JF247" s="151"/>
      <c r="JG247" s="151"/>
      <c r="JH247" s="151"/>
      <c r="JI247" s="151"/>
      <c r="JJ247" s="151"/>
    </row>
    <row r="248" spans="1:270" s="151" customFormat="1" x14ac:dyDescent="0.25">
      <c r="A248" s="448">
        <v>3292</v>
      </c>
      <c r="B248" s="449"/>
      <c r="C248" s="450"/>
      <c r="D248" s="164" t="s">
        <v>149</v>
      </c>
      <c r="E248" s="398"/>
      <c r="F248" s="418">
        <v>200</v>
      </c>
      <c r="G248" s="252">
        <v>0</v>
      </c>
      <c r="H248" s="252"/>
      <c r="I248" s="12"/>
    </row>
    <row r="249" spans="1:270" x14ac:dyDescent="0.25">
      <c r="A249" s="448">
        <v>3293</v>
      </c>
      <c r="B249" s="449"/>
      <c r="C249" s="450"/>
      <c r="D249" s="46" t="s">
        <v>67</v>
      </c>
      <c r="E249" s="398">
        <v>1026</v>
      </c>
      <c r="F249" s="418"/>
      <c r="G249" s="252">
        <v>2480.62</v>
      </c>
      <c r="H249" s="252"/>
      <c r="I249" s="12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  <c r="AC249" s="151"/>
      <c r="AD249" s="151"/>
      <c r="AE249" s="151"/>
      <c r="AF249" s="151"/>
      <c r="AG249" s="151"/>
      <c r="AH249" s="151"/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  <c r="BI249" s="151"/>
      <c r="BJ249" s="151"/>
      <c r="BK249" s="151"/>
      <c r="BL249" s="151"/>
      <c r="BM249" s="151"/>
      <c r="BN249" s="151"/>
      <c r="BO249" s="151"/>
      <c r="BP249" s="151"/>
      <c r="BQ249" s="151"/>
      <c r="BR249" s="151"/>
      <c r="BS249" s="151"/>
      <c r="BT249" s="151"/>
      <c r="BU249" s="151"/>
      <c r="BV249" s="151"/>
      <c r="BW249" s="151"/>
      <c r="BX249" s="151"/>
      <c r="BY249" s="151"/>
      <c r="BZ249" s="151"/>
      <c r="CA249" s="151"/>
      <c r="CB249" s="151"/>
      <c r="CC249" s="151"/>
      <c r="CD249" s="151"/>
      <c r="CE249" s="151"/>
      <c r="CF249" s="151"/>
      <c r="CG249" s="151"/>
      <c r="CH249" s="151"/>
      <c r="CI249" s="151"/>
      <c r="CJ249" s="151"/>
      <c r="CK249" s="151"/>
      <c r="CL249" s="151"/>
      <c r="CM249" s="151"/>
      <c r="CN249" s="151"/>
      <c r="CO249" s="151"/>
      <c r="CP249" s="151"/>
      <c r="CQ249" s="151"/>
      <c r="CR249" s="151"/>
      <c r="CS249" s="151"/>
      <c r="CT249" s="151"/>
      <c r="CU249" s="151"/>
      <c r="CV249" s="151"/>
      <c r="CW249" s="151"/>
      <c r="CX249" s="151"/>
      <c r="CY249" s="151"/>
      <c r="CZ249" s="151"/>
      <c r="DA249" s="151"/>
      <c r="DB249" s="151"/>
      <c r="DC249" s="151"/>
      <c r="DD249" s="151"/>
      <c r="DE249" s="151"/>
      <c r="DF249" s="151"/>
      <c r="DG249" s="151"/>
      <c r="DH249" s="151"/>
      <c r="DI249" s="151"/>
      <c r="DJ249" s="151"/>
      <c r="DK249" s="151"/>
      <c r="DL249" s="151"/>
      <c r="DM249" s="151"/>
      <c r="DN249" s="151"/>
      <c r="DO249" s="151"/>
      <c r="DP249" s="151"/>
      <c r="DQ249" s="151"/>
      <c r="DR249" s="151"/>
      <c r="DS249" s="151"/>
      <c r="DT249" s="151"/>
      <c r="DU249" s="151"/>
      <c r="DV249" s="151"/>
      <c r="DW249" s="151"/>
      <c r="DX249" s="151"/>
      <c r="DY249" s="151"/>
      <c r="DZ249" s="151"/>
      <c r="EA249" s="151"/>
      <c r="EB249" s="151"/>
      <c r="EC249" s="151"/>
      <c r="ED249" s="151"/>
      <c r="EE249" s="151"/>
      <c r="EF249" s="151"/>
      <c r="EG249" s="151"/>
      <c r="EH249" s="151"/>
      <c r="EI249" s="151"/>
      <c r="EJ249" s="151"/>
      <c r="EK249" s="151"/>
      <c r="EL249" s="151"/>
      <c r="EM249" s="151"/>
      <c r="EN249" s="151"/>
      <c r="EO249" s="151"/>
      <c r="EP249" s="151"/>
      <c r="EQ249" s="151"/>
      <c r="ER249" s="151"/>
      <c r="ES249" s="151"/>
      <c r="ET249" s="151"/>
      <c r="EU249" s="151"/>
      <c r="EV249" s="151"/>
      <c r="EW249" s="151"/>
      <c r="EX249" s="151"/>
      <c r="EY249" s="151"/>
      <c r="EZ249" s="151"/>
      <c r="FA249" s="151"/>
      <c r="FB249" s="151"/>
      <c r="FC249" s="151"/>
      <c r="FD249" s="151"/>
      <c r="FE249" s="151"/>
      <c r="FF249" s="151"/>
      <c r="FG249" s="151"/>
      <c r="FH249" s="151"/>
      <c r="FI249" s="151"/>
      <c r="FJ249" s="151"/>
      <c r="FK249" s="151"/>
      <c r="FL249" s="151"/>
      <c r="FM249" s="151"/>
      <c r="FN249" s="151"/>
      <c r="FO249" s="151"/>
      <c r="FP249" s="151"/>
      <c r="FQ249" s="151"/>
      <c r="FR249" s="151"/>
      <c r="FS249" s="151"/>
      <c r="FT249" s="151"/>
      <c r="FU249" s="151"/>
      <c r="FV249" s="151"/>
      <c r="FW249" s="151"/>
      <c r="FX249" s="151"/>
      <c r="FY249" s="151"/>
      <c r="FZ249" s="151"/>
      <c r="GA249" s="151"/>
      <c r="GB249" s="151"/>
      <c r="GC249" s="151"/>
      <c r="GD249" s="151"/>
      <c r="GE249" s="151"/>
      <c r="GF249" s="151"/>
      <c r="GG249" s="151"/>
      <c r="GH249" s="151"/>
      <c r="GI249" s="151"/>
      <c r="GJ249" s="151"/>
      <c r="GK249" s="151"/>
      <c r="GL249" s="151"/>
      <c r="GM249" s="151"/>
      <c r="GN249" s="151"/>
      <c r="GO249" s="151"/>
      <c r="GP249" s="151"/>
      <c r="GQ249" s="151"/>
      <c r="GR249" s="151"/>
      <c r="GS249" s="151"/>
      <c r="GT249" s="151"/>
      <c r="GU249" s="151"/>
      <c r="GV249" s="151"/>
      <c r="GW249" s="151"/>
      <c r="GX249" s="151"/>
      <c r="GY249" s="151"/>
      <c r="GZ249" s="151"/>
      <c r="HA249" s="151"/>
      <c r="HB249" s="151"/>
      <c r="HC249" s="151"/>
      <c r="HD249" s="151"/>
      <c r="HE249" s="151"/>
      <c r="HF249" s="151"/>
      <c r="HG249" s="151"/>
      <c r="HH249" s="151"/>
      <c r="HI249" s="151"/>
      <c r="HJ249" s="151"/>
      <c r="HK249" s="151"/>
      <c r="HL249" s="151"/>
      <c r="HM249" s="151"/>
      <c r="HN249" s="151"/>
      <c r="HO249" s="151"/>
      <c r="HP249" s="151"/>
      <c r="HQ249" s="151"/>
      <c r="HR249" s="151"/>
      <c r="HS249" s="151"/>
      <c r="HT249" s="151"/>
      <c r="HU249" s="151"/>
      <c r="HV249" s="151"/>
      <c r="HW249" s="151"/>
      <c r="HX249" s="151"/>
      <c r="HY249" s="151"/>
      <c r="HZ249" s="151"/>
      <c r="IA249" s="151"/>
      <c r="IB249" s="151"/>
      <c r="IC249" s="151"/>
      <c r="ID249" s="151"/>
      <c r="IE249" s="151"/>
      <c r="IF249" s="151"/>
      <c r="IG249" s="151"/>
      <c r="IH249" s="151"/>
      <c r="II249" s="151"/>
      <c r="IJ249" s="151"/>
      <c r="IK249" s="151"/>
      <c r="IL249" s="151"/>
      <c r="IM249" s="151"/>
      <c r="IN249" s="151"/>
      <c r="IO249" s="151"/>
      <c r="IP249" s="151"/>
      <c r="IQ249" s="151"/>
      <c r="IR249" s="151"/>
      <c r="IS249" s="151"/>
      <c r="IT249" s="151"/>
      <c r="IU249" s="151"/>
      <c r="IV249" s="151"/>
      <c r="IW249" s="151"/>
      <c r="IX249" s="151"/>
      <c r="IY249" s="151"/>
      <c r="IZ249" s="151"/>
      <c r="JA249" s="151"/>
      <c r="JB249" s="151"/>
      <c r="JC249" s="151"/>
      <c r="JD249" s="151"/>
      <c r="JE249" s="151"/>
      <c r="JF249" s="151"/>
      <c r="JG249" s="151"/>
      <c r="JH249" s="151"/>
      <c r="JI249" s="151"/>
      <c r="JJ249" s="151"/>
    </row>
    <row r="250" spans="1:270" x14ac:dyDescent="0.25">
      <c r="A250" s="448">
        <v>3294</v>
      </c>
      <c r="B250" s="449"/>
      <c r="C250" s="450"/>
      <c r="D250" s="46" t="s">
        <v>107</v>
      </c>
      <c r="E250" s="398"/>
      <c r="F250" s="418"/>
      <c r="G250" s="252"/>
      <c r="H250" s="252"/>
      <c r="I250" s="12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  <c r="AC250" s="151"/>
      <c r="AD250" s="151"/>
      <c r="AE250" s="151"/>
      <c r="AF250" s="151"/>
      <c r="AG250" s="151"/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  <c r="BI250" s="151"/>
      <c r="BJ250" s="151"/>
      <c r="BK250" s="151"/>
      <c r="BL250" s="151"/>
      <c r="BM250" s="151"/>
      <c r="BN250" s="151"/>
      <c r="BO250" s="151"/>
      <c r="BP250" s="151"/>
      <c r="BQ250" s="151"/>
      <c r="BR250" s="151"/>
      <c r="BS250" s="151"/>
      <c r="BT250" s="151"/>
      <c r="BU250" s="151"/>
      <c r="BV250" s="151"/>
      <c r="BW250" s="151"/>
      <c r="BX250" s="151"/>
      <c r="BY250" s="151"/>
      <c r="BZ250" s="151"/>
      <c r="CA250" s="151"/>
      <c r="CB250" s="151"/>
      <c r="CC250" s="151"/>
      <c r="CD250" s="151"/>
      <c r="CE250" s="151"/>
      <c r="CF250" s="151"/>
      <c r="CG250" s="151"/>
      <c r="CH250" s="151"/>
      <c r="CI250" s="151"/>
      <c r="CJ250" s="151"/>
      <c r="CK250" s="151"/>
      <c r="CL250" s="151"/>
      <c r="CM250" s="151"/>
      <c r="CN250" s="151"/>
      <c r="CO250" s="151"/>
      <c r="CP250" s="151"/>
      <c r="CQ250" s="151"/>
      <c r="CR250" s="151"/>
      <c r="CS250" s="151"/>
      <c r="CT250" s="151"/>
      <c r="CU250" s="151"/>
      <c r="CV250" s="151"/>
      <c r="CW250" s="151"/>
      <c r="CX250" s="151"/>
      <c r="CY250" s="151"/>
      <c r="CZ250" s="151"/>
      <c r="DA250" s="151"/>
      <c r="DB250" s="151"/>
      <c r="DC250" s="151"/>
      <c r="DD250" s="151"/>
      <c r="DE250" s="151"/>
      <c r="DF250" s="151"/>
      <c r="DG250" s="151"/>
      <c r="DH250" s="151"/>
      <c r="DI250" s="151"/>
      <c r="DJ250" s="151"/>
      <c r="DK250" s="151"/>
      <c r="DL250" s="151"/>
      <c r="DM250" s="151"/>
      <c r="DN250" s="151"/>
      <c r="DO250" s="151"/>
      <c r="DP250" s="151"/>
      <c r="DQ250" s="151"/>
      <c r="DR250" s="151"/>
      <c r="DS250" s="151"/>
      <c r="DT250" s="151"/>
      <c r="DU250" s="151"/>
      <c r="DV250" s="151"/>
      <c r="DW250" s="151"/>
      <c r="DX250" s="151"/>
      <c r="DY250" s="151"/>
      <c r="DZ250" s="151"/>
      <c r="EA250" s="151"/>
      <c r="EB250" s="151"/>
      <c r="EC250" s="151"/>
      <c r="ED250" s="151"/>
      <c r="EE250" s="151"/>
      <c r="EF250" s="151"/>
      <c r="EG250" s="151"/>
      <c r="EH250" s="151"/>
      <c r="EI250" s="151"/>
      <c r="EJ250" s="151"/>
      <c r="EK250" s="151"/>
      <c r="EL250" s="151"/>
      <c r="EM250" s="151"/>
      <c r="EN250" s="151"/>
      <c r="EO250" s="151"/>
      <c r="EP250" s="151"/>
      <c r="EQ250" s="151"/>
      <c r="ER250" s="151"/>
      <c r="ES250" s="151"/>
      <c r="ET250" s="151"/>
      <c r="EU250" s="151"/>
      <c r="EV250" s="151"/>
      <c r="EW250" s="151"/>
      <c r="EX250" s="151"/>
      <c r="EY250" s="151"/>
      <c r="EZ250" s="151"/>
      <c r="FA250" s="151"/>
      <c r="FB250" s="151"/>
      <c r="FC250" s="151"/>
      <c r="FD250" s="151"/>
      <c r="FE250" s="151"/>
      <c r="FF250" s="151"/>
      <c r="FG250" s="151"/>
      <c r="FH250" s="151"/>
      <c r="FI250" s="151"/>
      <c r="FJ250" s="151"/>
      <c r="FK250" s="151"/>
      <c r="FL250" s="151"/>
      <c r="FM250" s="151"/>
      <c r="FN250" s="151"/>
      <c r="FO250" s="151"/>
      <c r="FP250" s="151"/>
      <c r="FQ250" s="151"/>
      <c r="FR250" s="151"/>
      <c r="FS250" s="151"/>
      <c r="FT250" s="151"/>
      <c r="FU250" s="151"/>
      <c r="FV250" s="151"/>
      <c r="FW250" s="151"/>
      <c r="FX250" s="151"/>
      <c r="FY250" s="151"/>
      <c r="FZ250" s="151"/>
      <c r="GA250" s="151"/>
      <c r="GB250" s="151"/>
      <c r="GC250" s="151"/>
      <c r="GD250" s="151"/>
      <c r="GE250" s="151"/>
      <c r="GF250" s="151"/>
      <c r="GG250" s="151"/>
      <c r="GH250" s="151"/>
      <c r="GI250" s="151"/>
      <c r="GJ250" s="151"/>
      <c r="GK250" s="151"/>
      <c r="GL250" s="151"/>
      <c r="GM250" s="151"/>
      <c r="GN250" s="151"/>
      <c r="GO250" s="151"/>
      <c r="GP250" s="151"/>
      <c r="GQ250" s="151"/>
      <c r="GR250" s="151"/>
      <c r="GS250" s="151"/>
      <c r="GT250" s="151"/>
      <c r="GU250" s="151"/>
      <c r="GV250" s="151"/>
      <c r="GW250" s="151"/>
      <c r="GX250" s="151"/>
      <c r="GY250" s="151"/>
      <c r="GZ250" s="151"/>
      <c r="HA250" s="151"/>
      <c r="HB250" s="151"/>
      <c r="HC250" s="151"/>
      <c r="HD250" s="151"/>
      <c r="HE250" s="151"/>
      <c r="HF250" s="151"/>
      <c r="HG250" s="151"/>
      <c r="HH250" s="151"/>
      <c r="HI250" s="151"/>
      <c r="HJ250" s="151"/>
      <c r="HK250" s="151"/>
      <c r="HL250" s="151"/>
      <c r="HM250" s="151"/>
      <c r="HN250" s="151"/>
      <c r="HO250" s="151"/>
      <c r="HP250" s="151"/>
      <c r="HQ250" s="151"/>
      <c r="HR250" s="151"/>
      <c r="HS250" s="151"/>
      <c r="HT250" s="151"/>
      <c r="HU250" s="151"/>
      <c r="HV250" s="151"/>
      <c r="HW250" s="151"/>
      <c r="HX250" s="151"/>
      <c r="HY250" s="151"/>
      <c r="HZ250" s="151"/>
      <c r="IA250" s="151"/>
      <c r="IB250" s="151"/>
      <c r="IC250" s="151"/>
      <c r="ID250" s="151"/>
      <c r="IE250" s="151"/>
      <c r="IF250" s="151"/>
      <c r="IG250" s="151"/>
      <c r="IH250" s="151"/>
      <c r="II250" s="151"/>
      <c r="IJ250" s="151"/>
      <c r="IK250" s="151"/>
      <c r="IL250" s="151"/>
      <c r="IM250" s="151"/>
      <c r="IN250" s="151"/>
      <c r="IO250" s="151"/>
      <c r="IP250" s="151"/>
      <c r="IQ250" s="151"/>
      <c r="IR250" s="151"/>
      <c r="IS250" s="151"/>
      <c r="IT250" s="151"/>
      <c r="IU250" s="151"/>
      <c r="IV250" s="151"/>
      <c r="IW250" s="151"/>
      <c r="IX250" s="151"/>
      <c r="IY250" s="151"/>
      <c r="IZ250" s="151"/>
      <c r="JA250" s="151"/>
      <c r="JB250" s="151"/>
      <c r="JC250" s="151"/>
      <c r="JD250" s="151"/>
      <c r="JE250" s="151"/>
      <c r="JF250" s="151"/>
      <c r="JG250" s="151"/>
      <c r="JH250" s="151"/>
      <c r="JI250" s="151"/>
      <c r="JJ250" s="151"/>
    </row>
    <row r="251" spans="1:270" x14ac:dyDescent="0.25">
      <c r="A251" s="448">
        <v>3295</v>
      </c>
      <c r="B251" s="449"/>
      <c r="C251" s="450"/>
      <c r="D251" s="46" t="s">
        <v>108</v>
      </c>
      <c r="E251" s="398"/>
      <c r="F251" s="418">
        <v>0</v>
      </c>
      <c r="G251" s="252">
        <v>252.07</v>
      </c>
      <c r="H251" s="252"/>
      <c r="I251" s="12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/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  <c r="BI251" s="151"/>
      <c r="BJ251" s="151"/>
      <c r="BK251" s="151"/>
      <c r="BL251" s="151"/>
      <c r="BM251" s="151"/>
      <c r="BN251" s="151"/>
      <c r="BO251" s="151"/>
      <c r="BP251" s="151"/>
      <c r="BQ251" s="151"/>
      <c r="BR251" s="151"/>
      <c r="BS251" s="151"/>
      <c r="BT251" s="151"/>
      <c r="BU251" s="151"/>
      <c r="BV251" s="151"/>
      <c r="BW251" s="151"/>
      <c r="BX251" s="151"/>
      <c r="BY251" s="151"/>
      <c r="BZ251" s="151"/>
      <c r="CA251" s="151"/>
      <c r="CB251" s="151"/>
      <c r="CC251" s="151"/>
      <c r="CD251" s="151"/>
      <c r="CE251" s="151"/>
      <c r="CF251" s="151"/>
      <c r="CG251" s="151"/>
      <c r="CH251" s="151"/>
      <c r="CI251" s="151"/>
      <c r="CJ251" s="151"/>
      <c r="CK251" s="151"/>
      <c r="CL251" s="151"/>
      <c r="CM251" s="151"/>
      <c r="CN251" s="151"/>
      <c r="CO251" s="151"/>
      <c r="CP251" s="151"/>
      <c r="CQ251" s="151"/>
      <c r="CR251" s="151"/>
      <c r="CS251" s="151"/>
      <c r="CT251" s="151"/>
      <c r="CU251" s="151"/>
      <c r="CV251" s="151"/>
      <c r="CW251" s="151"/>
      <c r="CX251" s="151"/>
      <c r="CY251" s="151"/>
      <c r="CZ251" s="151"/>
      <c r="DA251" s="151"/>
      <c r="DB251" s="151"/>
      <c r="DC251" s="151"/>
      <c r="DD251" s="151"/>
      <c r="DE251" s="151"/>
      <c r="DF251" s="151"/>
      <c r="DG251" s="151"/>
      <c r="DH251" s="151"/>
      <c r="DI251" s="151"/>
      <c r="DJ251" s="151"/>
      <c r="DK251" s="151"/>
      <c r="DL251" s="151"/>
      <c r="DM251" s="151"/>
      <c r="DN251" s="151"/>
      <c r="DO251" s="151"/>
      <c r="DP251" s="151"/>
      <c r="DQ251" s="151"/>
      <c r="DR251" s="151"/>
      <c r="DS251" s="151"/>
      <c r="DT251" s="151"/>
      <c r="DU251" s="151"/>
      <c r="DV251" s="151"/>
      <c r="DW251" s="151"/>
      <c r="DX251" s="151"/>
      <c r="DY251" s="151"/>
      <c r="DZ251" s="151"/>
      <c r="EA251" s="151"/>
      <c r="EB251" s="151"/>
      <c r="EC251" s="151"/>
      <c r="ED251" s="151"/>
      <c r="EE251" s="151"/>
      <c r="EF251" s="151"/>
      <c r="EG251" s="151"/>
      <c r="EH251" s="151"/>
      <c r="EI251" s="151"/>
      <c r="EJ251" s="151"/>
      <c r="EK251" s="151"/>
      <c r="EL251" s="151"/>
      <c r="EM251" s="151"/>
      <c r="EN251" s="151"/>
      <c r="EO251" s="151"/>
      <c r="EP251" s="151"/>
      <c r="EQ251" s="151"/>
      <c r="ER251" s="151"/>
      <c r="ES251" s="151"/>
      <c r="ET251" s="151"/>
      <c r="EU251" s="151"/>
      <c r="EV251" s="151"/>
      <c r="EW251" s="151"/>
      <c r="EX251" s="151"/>
      <c r="EY251" s="151"/>
      <c r="EZ251" s="151"/>
      <c r="FA251" s="151"/>
      <c r="FB251" s="151"/>
      <c r="FC251" s="151"/>
      <c r="FD251" s="151"/>
      <c r="FE251" s="151"/>
      <c r="FF251" s="151"/>
      <c r="FG251" s="151"/>
      <c r="FH251" s="151"/>
      <c r="FI251" s="151"/>
      <c r="FJ251" s="151"/>
      <c r="FK251" s="151"/>
      <c r="FL251" s="151"/>
      <c r="FM251" s="151"/>
      <c r="FN251" s="151"/>
      <c r="FO251" s="151"/>
      <c r="FP251" s="151"/>
      <c r="FQ251" s="151"/>
      <c r="FR251" s="151"/>
      <c r="FS251" s="151"/>
      <c r="FT251" s="151"/>
      <c r="FU251" s="151"/>
      <c r="FV251" s="151"/>
      <c r="FW251" s="151"/>
      <c r="FX251" s="151"/>
      <c r="FY251" s="151"/>
      <c r="FZ251" s="151"/>
      <c r="GA251" s="151"/>
      <c r="GB251" s="151"/>
      <c r="GC251" s="151"/>
      <c r="GD251" s="151"/>
      <c r="GE251" s="151"/>
      <c r="GF251" s="151"/>
      <c r="GG251" s="151"/>
      <c r="GH251" s="151"/>
      <c r="GI251" s="151"/>
      <c r="GJ251" s="151"/>
      <c r="GK251" s="151"/>
      <c r="GL251" s="151"/>
      <c r="GM251" s="151"/>
      <c r="GN251" s="151"/>
      <c r="GO251" s="151"/>
      <c r="GP251" s="151"/>
      <c r="GQ251" s="151"/>
      <c r="GR251" s="151"/>
      <c r="GS251" s="151"/>
      <c r="GT251" s="151"/>
      <c r="GU251" s="151"/>
      <c r="GV251" s="151"/>
      <c r="GW251" s="151"/>
      <c r="GX251" s="151"/>
      <c r="GY251" s="151"/>
      <c r="GZ251" s="151"/>
      <c r="HA251" s="151"/>
      <c r="HB251" s="151"/>
      <c r="HC251" s="151"/>
      <c r="HD251" s="151"/>
      <c r="HE251" s="151"/>
      <c r="HF251" s="151"/>
      <c r="HG251" s="151"/>
      <c r="HH251" s="151"/>
      <c r="HI251" s="151"/>
      <c r="HJ251" s="151"/>
      <c r="HK251" s="151"/>
      <c r="HL251" s="151"/>
      <c r="HM251" s="151"/>
      <c r="HN251" s="151"/>
      <c r="HO251" s="151"/>
      <c r="HP251" s="151"/>
      <c r="HQ251" s="151"/>
      <c r="HR251" s="151"/>
      <c r="HS251" s="151"/>
      <c r="HT251" s="151"/>
      <c r="HU251" s="151"/>
      <c r="HV251" s="151"/>
      <c r="HW251" s="151"/>
      <c r="HX251" s="151"/>
      <c r="HY251" s="151"/>
      <c r="HZ251" s="151"/>
      <c r="IA251" s="151"/>
      <c r="IB251" s="151"/>
      <c r="IC251" s="151"/>
      <c r="ID251" s="151"/>
      <c r="IE251" s="151"/>
      <c r="IF251" s="151"/>
      <c r="IG251" s="151"/>
      <c r="IH251" s="151"/>
      <c r="II251" s="151"/>
      <c r="IJ251" s="151"/>
      <c r="IK251" s="151"/>
      <c r="IL251" s="151"/>
      <c r="IM251" s="151"/>
      <c r="IN251" s="151"/>
      <c r="IO251" s="151"/>
      <c r="IP251" s="151"/>
      <c r="IQ251" s="151"/>
      <c r="IR251" s="151"/>
      <c r="IS251" s="151"/>
      <c r="IT251" s="151"/>
      <c r="IU251" s="151"/>
      <c r="IV251" s="151"/>
      <c r="IW251" s="151"/>
      <c r="IX251" s="151"/>
      <c r="IY251" s="151"/>
      <c r="IZ251" s="151"/>
      <c r="JA251" s="151"/>
      <c r="JB251" s="151"/>
      <c r="JC251" s="151"/>
      <c r="JD251" s="151"/>
      <c r="JE251" s="151"/>
      <c r="JF251" s="151"/>
      <c r="JG251" s="151"/>
      <c r="JH251" s="151"/>
      <c r="JI251" s="151"/>
      <c r="JJ251" s="151"/>
    </row>
    <row r="252" spans="1:270" x14ac:dyDescent="0.25">
      <c r="A252" s="448">
        <v>3296</v>
      </c>
      <c r="B252" s="449"/>
      <c r="C252" s="450"/>
      <c r="D252" s="46" t="s">
        <v>109</v>
      </c>
      <c r="E252" s="398"/>
      <c r="F252" s="418"/>
      <c r="G252" s="252"/>
      <c r="H252" s="252"/>
      <c r="I252" s="12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/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  <c r="BI252" s="151"/>
      <c r="BJ252" s="151"/>
      <c r="BK252" s="151"/>
      <c r="BL252" s="151"/>
      <c r="BM252" s="151"/>
      <c r="BN252" s="151"/>
      <c r="BO252" s="151"/>
      <c r="BP252" s="151"/>
      <c r="BQ252" s="151"/>
      <c r="BR252" s="151"/>
      <c r="BS252" s="151"/>
      <c r="BT252" s="151"/>
      <c r="BU252" s="151"/>
      <c r="BV252" s="151"/>
      <c r="BW252" s="151"/>
      <c r="BX252" s="151"/>
      <c r="BY252" s="151"/>
      <c r="BZ252" s="151"/>
      <c r="CA252" s="151"/>
      <c r="CB252" s="151"/>
      <c r="CC252" s="151"/>
      <c r="CD252" s="151"/>
      <c r="CE252" s="151"/>
      <c r="CF252" s="151"/>
      <c r="CG252" s="151"/>
      <c r="CH252" s="151"/>
      <c r="CI252" s="151"/>
      <c r="CJ252" s="151"/>
      <c r="CK252" s="151"/>
      <c r="CL252" s="151"/>
      <c r="CM252" s="151"/>
      <c r="CN252" s="151"/>
      <c r="CO252" s="151"/>
      <c r="CP252" s="151"/>
      <c r="CQ252" s="151"/>
      <c r="CR252" s="151"/>
      <c r="CS252" s="151"/>
      <c r="CT252" s="151"/>
      <c r="CU252" s="151"/>
      <c r="CV252" s="151"/>
      <c r="CW252" s="151"/>
      <c r="CX252" s="151"/>
      <c r="CY252" s="151"/>
      <c r="CZ252" s="151"/>
      <c r="DA252" s="151"/>
      <c r="DB252" s="151"/>
      <c r="DC252" s="151"/>
      <c r="DD252" s="151"/>
      <c r="DE252" s="151"/>
      <c r="DF252" s="151"/>
      <c r="DG252" s="151"/>
      <c r="DH252" s="151"/>
      <c r="DI252" s="151"/>
      <c r="DJ252" s="151"/>
      <c r="DK252" s="151"/>
      <c r="DL252" s="151"/>
      <c r="DM252" s="151"/>
      <c r="DN252" s="151"/>
      <c r="DO252" s="151"/>
      <c r="DP252" s="151"/>
      <c r="DQ252" s="151"/>
      <c r="DR252" s="151"/>
      <c r="DS252" s="151"/>
      <c r="DT252" s="151"/>
      <c r="DU252" s="151"/>
      <c r="DV252" s="151"/>
      <c r="DW252" s="151"/>
      <c r="DX252" s="151"/>
      <c r="DY252" s="151"/>
      <c r="DZ252" s="151"/>
      <c r="EA252" s="151"/>
      <c r="EB252" s="151"/>
      <c r="EC252" s="151"/>
      <c r="ED252" s="151"/>
      <c r="EE252" s="151"/>
      <c r="EF252" s="151"/>
      <c r="EG252" s="151"/>
      <c r="EH252" s="151"/>
      <c r="EI252" s="151"/>
      <c r="EJ252" s="151"/>
      <c r="EK252" s="151"/>
      <c r="EL252" s="151"/>
      <c r="EM252" s="151"/>
      <c r="EN252" s="151"/>
      <c r="EO252" s="151"/>
      <c r="EP252" s="151"/>
      <c r="EQ252" s="151"/>
      <c r="ER252" s="151"/>
      <c r="ES252" s="151"/>
      <c r="ET252" s="151"/>
      <c r="EU252" s="151"/>
      <c r="EV252" s="151"/>
      <c r="EW252" s="151"/>
      <c r="EX252" s="151"/>
      <c r="EY252" s="151"/>
      <c r="EZ252" s="151"/>
      <c r="FA252" s="151"/>
      <c r="FB252" s="151"/>
      <c r="FC252" s="151"/>
      <c r="FD252" s="151"/>
      <c r="FE252" s="151"/>
      <c r="FF252" s="151"/>
      <c r="FG252" s="151"/>
      <c r="FH252" s="151"/>
      <c r="FI252" s="151"/>
      <c r="FJ252" s="151"/>
      <c r="FK252" s="151"/>
      <c r="FL252" s="151"/>
      <c r="FM252" s="151"/>
      <c r="FN252" s="151"/>
      <c r="FO252" s="151"/>
      <c r="FP252" s="151"/>
      <c r="FQ252" s="151"/>
      <c r="FR252" s="151"/>
      <c r="FS252" s="151"/>
      <c r="FT252" s="151"/>
      <c r="FU252" s="151"/>
      <c r="FV252" s="151"/>
      <c r="FW252" s="151"/>
      <c r="FX252" s="151"/>
      <c r="FY252" s="151"/>
      <c r="FZ252" s="151"/>
      <c r="GA252" s="151"/>
      <c r="GB252" s="151"/>
      <c r="GC252" s="151"/>
      <c r="GD252" s="151"/>
      <c r="GE252" s="151"/>
      <c r="GF252" s="151"/>
      <c r="GG252" s="151"/>
      <c r="GH252" s="151"/>
      <c r="GI252" s="151"/>
      <c r="GJ252" s="151"/>
      <c r="GK252" s="151"/>
      <c r="GL252" s="151"/>
      <c r="GM252" s="151"/>
      <c r="GN252" s="151"/>
      <c r="GO252" s="151"/>
      <c r="GP252" s="151"/>
      <c r="GQ252" s="151"/>
      <c r="GR252" s="151"/>
      <c r="GS252" s="151"/>
      <c r="GT252" s="151"/>
      <c r="GU252" s="151"/>
      <c r="GV252" s="151"/>
      <c r="GW252" s="151"/>
      <c r="GX252" s="151"/>
      <c r="GY252" s="151"/>
      <c r="GZ252" s="151"/>
      <c r="HA252" s="151"/>
      <c r="HB252" s="151"/>
      <c r="HC252" s="151"/>
      <c r="HD252" s="151"/>
      <c r="HE252" s="151"/>
      <c r="HF252" s="151"/>
      <c r="HG252" s="151"/>
      <c r="HH252" s="151"/>
      <c r="HI252" s="151"/>
      <c r="HJ252" s="151"/>
      <c r="HK252" s="151"/>
      <c r="HL252" s="151"/>
      <c r="HM252" s="151"/>
      <c r="HN252" s="151"/>
      <c r="HO252" s="151"/>
      <c r="HP252" s="151"/>
      <c r="HQ252" s="151"/>
      <c r="HR252" s="151"/>
      <c r="HS252" s="151"/>
      <c r="HT252" s="151"/>
      <c r="HU252" s="151"/>
      <c r="HV252" s="151"/>
      <c r="HW252" s="151"/>
      <c r="HX252" s="151"/>
      <c r="HY252" s="151"/>
      <c r="HZ252" s="151"/>
      <c r="IA252" s="151"/>
      <c r="IB252" s="151"/>
      <c r="IC252" s="151"/>
      <c r="ID252" s="151"/>
      <c r="IE252" s="151"/>
      <c r="IF252" s="151"/>
      <c r="IG252" s="151"/>
      <c r="IH252" s="151"/>
      <c r="II252" s="151"/>
      <c r="IJ252" s="151"/>
      <c r="IK252" s="151"/>
      <c r="IL252" s="151"/>
      <c r="IM252" s="151"/>
      <c r="IN252" s="151"/>
      <c r="IO252" s="151"/>
      <c r="IP252" s="151"/>
      <c r="IQ252" s="151"/>
      <c r="IR252" s="151"/>
      <c r="IS252" s="151"/>
      <c r="IT252" s="151"/>
      <c r="IU252" s="151"/>
      <c r="IV252" s="151"/>
      <c r="IW252" s="151"/>
      <c r="IX252" s="151"/>
      <c r="IY252" s="151"/>
      <c r="IZ252" s="151"/>
      <c r="JA252" s="151"/>
      <c r="JB252" s="151"/>
      <c r="JC252" s="151"/>
      <c r="JD252" s="151"/>
      <c r="JE252" s="151"/>
      <c r="JF252" s="151"/>
      <c r="JG252" s="151"/>
      <c r="JH252" s="151"/>
      <c r="JI252" s="151"/>
      <c r="JJ252" s="151"/>
    </row>
    <row r="253" spans="1:270" ht="14.25" customHeight="1" x14ac:dyDescent="0.25">
      <c r="A253" s="448">
        <v>3299</v>
      </c>
      <c r="B253" s="449"/>
      <c r="C253" s="450"/>
      <c r="D253" s="46" t="s">
        <v>65</v>
      </c>
      <c r="E253" s="398">
        <v>7</v>
      </c>
      <c r="F253" s="252"/>
      <c r="G253" s="252">
        <v>774.04</v>
      </c>
      <c r="H253" s="252"/>
      <c r="I253" s="12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  <c r="AC253" s="151"/>
      <c r="AD253" s="151"/>
      <c r="AE253" s="151"/>
      <c r="AF253" s="151"/>
      <c r="AG253" s="151"/>
      <c r="AH253" s="151"/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  <c r="BI253" s="151"/>
      <c r="BJ253" s="151"/>
      <c r="BK253" s="151"/>
      <c r="BL253" s="151"/>
      <c r="BM253" s="151"/>
      <c r="BN253" s="151"/>
      <c r="BO253" s="151"/>
      <c r="BP253" s="151"/>
      <c r="BQ253" s="151"/>
      <c r="BR253" s="151"/>
      <c r="BS253" s="151"/>
      <c r="BT253" s="151"/>
      <c r="BU253" s="151"/>
      <c r="BV253" s="151"/>
      <c r="BW253" s="151"/>
      <c r="BX253" s="151"/>
      <c r="BY253" s="151"/>
      <c r="BZ253" s="151"/>
      <c r="CA253" s="151"/>
      <c r="CB253" s="151"/>
      <c r="CC253" s="151"/>
      <c r="CD253" s="151"/>
      <c r="CE253" s="151"/>
      <c r="CF253" s="151"/>
      <c r="CG253" s="151"/>
      <c r="CH253" s="151"/>
      <c r="CI253" s="151"/>
      <c r="CJ253" s="151"/>
      <c r="CK253" s="151"/>
      <c r="CL253" s="151"/>
      <c r="CM253" s="151"/>
      <c r="CN253" s="151"/>
      <c r="CO253" s="151"/>
      <c r="CP253" s="151"/>
      <c r="CQ253" s="151"/>
      <c r="CR253" s="151"/>
      <c r="CS253" s="151"/>
      <c r="CT253" s="151"/>
      <c r="CU253" s="151"/>
      <c r="CV253" s="151"/>
      <c r="CW253" s="151"/>
      <c r="CX253" s="151"/>
      <c r="CY253" s="151"/>
      <c r="CZ253" s="151"/>
      <c r="DA253" s="151"/>
      <c r="DB253" s="151"/>
      <c r="DC253" s="151"/>
      <c r="DD253" s="151"/>
      <c r="DE253" s="151"/>
      <c r="DF253" s="151"/>
      <c r="DG253" s="151"/>
      <c r="DH253" s="151"/>
      <c r="DI253" s="151"/>
      <c r="DJ253" s="151"/>
      <c r="DK253" s="151"/>
      <c r="DL253" s="151"/>
      <c r="DM253" s="151"/>
      <c r="DN253" s="151"/>
      <c r="DO253" s="151"/>
      <c r="DP253" s="151"/>
      <c r="DQ253" s="151"/>
      <c r="DR253" s="151"/>
      <c r="DS253" s="151"/>
      <c r="DT253" s="151"/>
      <c r="DU253" s="151"/>
      <c r="DV253" s="151"/>
      <c r="DW253" s="151"/>
      <c r="DX253" s="151"/>
      <c r="DY253" s="151"/>
      <c r="DZ253" s="151"/>
      <c r="EA253" s="151"/>
      <c r="EB253" s="151"/>
      <c r="EC253" s="151"/>
      <c r="ED253" s="151"/>
      <c r="EE253" s="151"/>
      <c r="EF253" s="151"/>
      <c r="EG253" s="151"/>
      <c r="EH253" s="151"/>
      <c r="EI253" s="151"/>
      <c r="EJ253" s="151"/>
      <c r="EK253" s="151"/>
      <c r="EL253" s="151"/>
      <c r="EM253" s="151"/>
      <c r="EN253" s="151"/>
      <c r="EO253" s="151"/>
      <c r="EP253" s="151"/>
      <c r="EQ253" s="151"/>
      <c r="ER253" s="151"/>
      <c r="ES253" s="151"/>
      <c r="ET253" s="151"/>
      <c r="EU253" s="151"/>
      <c r="EV253" s="151"/>
      <c r="EW253" s="151"/>
      <c r="EX253" s="151"/>
      <c r="EY253" s="151"/>
      <c r="EZ253" s="151"/>
      <c r="FA253" s="151"/>
      <c r="FB253" s="151"/>
      <c r="FC253" s="151"/>
      <c r="FD253" s="151"/>
      <c r="FE253" s="151"/>
      <c r="FF253" s="151"/>
      <c r="FG253" s="151"/>
      <c r="FH253" s="151"/>
      <c r="FI253" s="151"/>
      <c r="FJ253" s="151"/>
      <c r="FK253" s="151"/>
      <c r="FL253" s="151"/>
      <c r="FM253" s="151"/>
      <c r="FN253" s="151"/>
      <c r="FO253" s="151"/>
      <c r="FP253" s="151"/>
      <c r="FQ253" s="151"/>
      <c r="FR253" s="151"/>
      <c r="FS253" s="151"/>
      <c r="FT253" s="151"/>
      <c r="FU253" s="151"/>
      <c r="FV253" s="151"/>
      <c r="FW253" s="151"/>
      <c r="FX253" s="151"/>
      <c r="FY253" s="151"/>
      <c r="FZ253" s="151"/>
      <c r="GA253" s="151"/>
      <c r="GB253" s="151"/>
      <c r="GC253" s="151"/>
      <c r="GD253" s="151"/>
      <c r="GE253" s="151"/>
      <c r="GF253" s="151"/>
      <c r="GG253" s="151"/>
      <c r="GH253" s="151"/>
      <c r="GI253" s="151"/>
      <c r="GJ253" s="151"/>
      <c r="GK253" s="151"/>
      <c r="GL253" s="151"/>
      <c r="GM253" s="151"/>
      <c r="GN253" s="151"/>
      <c r="GO253" s="151"/>
      <c r="GP253" s="151"/>
      <c r="GQ253" s="151"/>
      <c r="GR253" s="151"/>
      <c r="GS253" s="151"/>
      <c r="GT253" s="151"/>
      <c r="GU253" s="151"/>
      <c r="GV253" s="151"/>
      <c r="GW253" s="151"/>
      <c r="GX253" s="151"/>
      <c r="GY253" s="151"/>
      <c r="GZ253" s="151"/>
      <c r="HA253" s="151"/>
      <c r="HB253" s="151"/>
      <c r="HC253" s="151"/>
      <c r="HD253" s="151"/>
      <c r="HE253" s="151"/>
      <c r="HF253" s="151"/>
      <c r="HG253" s="151"/>
      <c r="HH253" s="151"/>
      <c r="HI253" s="151"/>
      <c r="HJ253" s="151"/>
      <c r="HK253" s="151"/>
      <c r="HL253" s="151"/>
      <c r="HM253" s="151"/>
      <c r="HN253" s="151"/>
      <c r="HO253" s="151"/>
      <c r="HP253" s="151"/>
      <c r="HQ253" s="151"/>
      <c r="HR253" s="151"/>
      <c r="HS253" s="151"/>
      <c r="HT253" s="151"/>
      <c r="HU253" s="151"/>
      <c r="HV253" s="151"/>
      <c r="HW253" s="151"/>
      <c r="HX253" s="151"/>
      <c r="HY253" s="151"/>
      <c r="HZ253" s="151"/>
      <c r="IA253" s="151"/>
      <c r="IB253" s="151"/>
      <c r="IC253" s="151"/>
      <c r="ID253" s="151"/>
      <c r="IE253" s="151"/>
      <c r="IF253" s="151"/>
      <c r="IG253" s="151"/>
      <c r="IH253" s="151"/>
      <c r="II253" s="151"/>
      <c r="IJ253" s="151"/>
      <c r="IK253" s="151"/>
      <c r="IL253" s="151"/>
      <c r="IM253" s="151"/>
      <c r="IN253" s="151"/>
      <c r="IO253" s="151"/>
      <c r="IP253" s="151"/>
      <c r="IQ253" s="151"/>
      <c r="IR253" s="151"/>
      <c r="IS253" s="151"/>
      <c r="IT253" s="151"/>
      <c r="IU253" s="151"/>
      <c r="IV253" s="151"/>
      <c r="IW253" s="151"/>
      <c r="IX253" s="151"/>
      <c r="IY253" s="151"/>
      <c r="IZ253" s="151"/>
      <c r="JA253" s="151"/>
      <c r="JB253" s="151"/>
      <c r="JC253" s="151"/>
      <c r="JD253" s="151"/>
      <c r="JE253" s="151"/>
      <c r="JF253" s="151"/>
      <c r="JG253" s="151"/>
      <c r="JH253" s="151"/>
      <c r="JI253" s="151"/>
      <c r="JJ253" s="151"/>
    </row>
    <row r="254" spans="1:270" s="79" customFormat="1" x14ac:dyDescent="0.25">
      <c r="A254" s="310"/>
      <c r="B254" s="292">
        <v>34</v>
      </c>
      <c r="C254" s="293"/>
      <c r="D254" s="167" t="s">
        <v>110</v>
      </c>
      <c r="E254" s="281"/>
      <c r="F254" s="254"/>
      <c r="G254" s="254">
        <f>G255</f>
        <v>128.56</v>
      </c>
      <c r="H254" s="254"/>
      <c r="I254" s="169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  <c r="AC254" s="151"/>
      <c r="AD254" s="151"/>
      <c r="AE254" s="151"/>
      <c r="AF254" s="151"/>
      <c r="AG254" s="151"/>
      <c r="AH254" s="151"/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  <c r="BI254" s="151"/>
      <c r="BJ254" s="151"/>
      <c r="BK254" s="151"/>
      <c r="BL254" s="151"/>
      <c r="BM254" s="151"/>
      <c r="BN254" s="151"/>
      <c r="BO254" s="151"/>
      <c r="BP254" s="151"/>
      <c r="BQ254" s="151"/>
      <c r="BR254" s="151"/>
      <c r="BS254" s="151"/>
      <c r="BT254" s="151"/>
      <c r="BU254" s="151"/>
      <c r="BV254" s="151"/>
      <c r="BW254" s="151"/>
      <c r="BX254" s="151"/>
      <c r="BY254" s="151"/>
      <c r="BZ254" s="151"/>
      <c r="CA254" s="151"/>
      <c r="CB254" s="151"/>
      <c r="CC254" s="151"/>
      <c r="CD254" s="151"/>
      <c r="CE254" s="151"/>
      <c r="CF254" s="151"/>
      <c r="CG254" s="151"/>
      <c r="CH254" s="151"/>
      <c r="CI254" s="151"/>
      <c r="CJ254" s="151"/>
      <c r="CK254" s="151"/>
      <c r="CL254" s="151"/>
      <c r="CM254" s="151"/>
      <c r="CN254" s="151"/>
      <c r="CO254" s="151"/>
      <c r="CP254" s="151"/>
      <c r="CQ254" s="151"/>
      <c r="CR254" s="151"/>
      <c r="CS254" s="151"/>
      <c r="CT254" s="151"/>
      <c r="CU254" s="151"/>
      <c r="CV254" s="151"/>
      <c r="CW254" s="151"/>
      <c r="CX254" s="151"/>
      <c r="CY254" s="151"/>
      <c r="CZ254" s="151"/>
      <c r="DA254" s="151"/>
      <c r="DB254" s="151"/>
      <c r="DC254" s="151"/>
      <c r="DD254" s="151"/>
      <c r="DE254" s="151"/>
      <c r="DF254" s="151"/>
      <c r="DG254" s="151"/>
      <c r="DH254" s="151"/>
      <c r="DI254" s="151"/>
      <c r="DJ254" s="151"/>
      <c r="DK254" s="151"/>
      <c r="DL254" s="151"/>
      <c r="DM254" s="151"/>
      <c r="DN254" s="151"/>
      <c r="DO254" s="151"/>
      <c r="DP254" s="151"/>
      <c r="DQ254" s="151"/>
      <c r="DR254" s="151"/>
      <c r="DS254" s="151"/>
      <c r="DT254" s="151"/>
      <c r="DU254" s="151"/>
      <c r="DV254" s="151"/>
      <c r="DW254" s="151"/>
      <c r="DX254" s="151"/>
      <c r="DY254" s="151"/>
      <c r="DZ254" s="151"/>
      <c r="EA254" s="151"/>
      <c r="EB254" s="151"/>
      <c r="EC254" s="151"/>
      <c r="ED254" s="151"/>
      <c r="EE254" s="151"/>
      <c r="EF254" s="151"/>
      <c r="EG254" s="151"/>
      <c r="EH254" s="151"/>
      <c r="EI254" s="151"/>
      <c r="EJ254" s="151"/>
      <c r="EK254" s="151"/>
      <c r="EL254" s="151"/>
      <c r="EM254" s="151"/>
      <c r="EN254" s="151"/>
      <c r="EO254" s="151"/>
      <c r="EP254" s="151"/>
      <c r="EQ254" s="151"/>
      <c r="ER254" s="151"/>
      <c r="ES254" s="151"/>
      <c r="ET254" s="151"/>
      <c r="EU254" s="151"/>
      <c r="EV254" s="151"/>
      <c r="EW254" s="151"/>
      <c r="EX254" s="151"/>
      <c r="EY254" s="151"/>
      <c r="EZ254" s="151"/>
      <c r="FA254" s="151"/>
      <c r="FB254" s="151"/>
      <c r="FC254" s="151"/>
      <c r="FD254" s="151"/>
      <c r="FE254" s="151"/>
      <c r="FF254" s="151"/>
      <c r="FG254" s="151"/>
      <c r="FH254" s="151"/>
      <c r="FI254" s="151"/>
      <c r="FJ254" s="151"/>
      <c r="FK254" s="151"/>
      <c r="FL254" s="151"/>
      <c r="FM254" s="151"/>
      <c r="FN254" s="151"/>
      <c r="FO254" s="151"/>
      <c r="FP254" s="151"/>
      <c r="FQ254" s="151"/>
      <c r="FR254" s="151"/>
      <c r="FS254" s="151"/>
      <c r="FT254" s="151"/>
      <c r="FU254" s="151"/>
      <c r="FV254" s="151"/>
      <c r="FW254" s="151"/>
      <c r="FX254" s="151"/>
      <c r="FY254" s="151"/>
      <c r="FZ254" s="151"/>
      <c r="GA254" s="151"/>
      <c r="GB254" s="151"/>
      <c r="GC254" s="151"/>
      <c r="GD254" s="151"/>
      <c r="GE254" s="151"/>
      <c r="GF254" s="151"/>
      <c r="GG254" s="151"/>
      <c r="GH254" s="151"/>
      <c r="GI254" s="151"/>
      <c r="GJ254" s="151"/>
      <c r="GK254" s="151"/>
      <c r="GL254" s="151"/>
      <c r="GM254" s="151"/>
      <c r="GN254" s="151"/>
      <c r="GO254" s="151"/>
      <c r="GP254" s="151"/>
      <c r="GQ254" s="151"/>
      <c r="GR254" s="151"/>
      <c r="GS254" s="151"/>
      <c r="GT254" s="151"/>
      <c r="GU254" s="151"/>
      <c r="GV254" s="151"/>
      <c r="GW254" s="151"/>
      <c r="GX254" s="151"/>
      <c r="GY254" s="151"/>
      <c r="GZ254" s="151"/>
      <c r="HA254" s="151"/>
      <c r="HB254" s="151"/>
      <c r="HC254" s="151"/>
      <c r="HD254" s="151"/>
      <c r="HE254" s="151"/>
      <c r="HF254" s="151"/>
      <c r="HG254" s="151"/>
      <c r="HH254" s="151"/>
      <c r="HI254" s="151"/>
      <c r="HJ254" s="151"/>
      <c r="HK254" s="151"/>
      <c r="HL254" s="151"/>
      <c r="HM254" s="151"/>
      <c r="HN254" s="151"/>
      <c r="HO254" s="151"/>
      <c r="HP254" s="151"/>
      <c r="HQ254" s="151"/>
      <c r="HR254" s="151"/>
      <c r="HS254" s="151"/>
      <c r="HT254" s="151"/>
      <c r="HU254" s="151"/>
      <c r="HV254" s="151"/>
      <c r="HW254" s="151"/>
      <c r="HX254" s="151"/>
      <c r="HY254" s="151"/>
      <c r="HZ254" s="151"/>
      <c r="IA254" s="151"/>
      <c r="IB254" s="151"/>
      <c r="IC254" s="151"/>
      <c r="ID254" s="151"/>
      <c r="IE254" s="151"/>
      <c r="IF254" s="151"/>
      <c r="IG254" s="151"/>
      <c r="IH254" s="151"/>
      <c r="II254" s="151"/>
      <c r="IJ254" s="151"/>
      <c r="IK254" s="151"/>
      <c r="IL254" s="151"/>
      <c r="IM254" s="151"/>
      <c r="IN254" s="151"/>
      <c r="IO254" s="151"/>
      <c r="IP254" s="151"/>
      <c r="IQ254" s="151"/>
      <c r="IR254" s="151"/>
      <c r="IS254" s="151"/>
      <c r="IT254" s="151"/>
      <c r="IU254" s="151"/>
      <c r="IV254" s="151"/>
      <c r="IW254" s="151"/>
      <c r="IX254" s="151"/>
      <c r="IY254" s="151"/>
      <c r="IZ254" s="151"/>
      <c r="JA254" s="151"/>
      <c r="JB254" s="151"/>
      <c r="JC254" s="151"/>
      <c r="JD254" s="151"/>
      <c r="JE254" s="151"/>
      <c r="JF254" s="151"/>
      <c r="JG254" s="151"/>
      <c r="JH254" s="151"/>
      <c r="JI254" s="151"/>
      <c r="JJ254" s="151"/>
    </row>
    <row r="255" spans="1:270" s="118" customFormat="1" x14ac:dyDescent="0.25">
      <c r="A255" s="124"/>
      <c r="B255" s="125">
        <v>343</v>
      </c>
      <c r="C255" s="130"/>
      <c r="D255" s="131" t="s">
        <v>71</v>
      </c>
      <c r="E255" s="280"/>
      <c r="F255" s="256"/>
      <c r="G255" s="256">
        <f>G256</f>
        <v>128.56</v>
      </c>
      <c r="H255" s="255"/>
      <c r="I255" s="145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  <c r="AC255" s="151"/>
      <c r="AD255" s="151"/>
      <c r="AE255" s="151"/>
      <c r="AF255" s="151"/>
      <c r="AG255" s="151"/>
      <c r="AH255" s="151"/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  <c r="BI255" s="151"/>
      <c r="BJ255" s="151"/>
      <c r="BK255" s="151"/>
      <c r="BL255" s="151"/>
      <c r="BM255" s="151"/>
      <c r="BN255" s="151"/>
      <c r="BO255" s="151"/>
      <c r="BP255" s="151"/>
      <c r="BQ255" s="151"/>
      <c r="BR255" s="151"/>
      <c r="BS255" s="151"/>
      <c r="BT255" s="151"/>
      <c r="BU255" s="151"/>
      <c r="BV255" s="151"/>
      <c r="BW255" s="151"/>
      <c r="BX255" s="151"/>
      <c r="BY255" s="151"/>
      <c r="BZ255" s="151"/>
      <c r="CA255" s="151"/>
      <c r="CB255" s="151"/>
      <c r="CC255" s="151"/>
      <c r="CD255" s="151"/>
      <c r="CE255" s="151"/>
      <c r="CF255" s="151"/>
      <c r="CG255" s="151"/>
      <c r="CH255" s="151"/>
      <c r="CI255" s="151"/>
      <c r="CJ255" s="151"/>
      <c r="CK255" s="151"/>
      <c r="CL255" s="151"/>
      <c r="CM255" s="151"/>
      <c r="CN255" s="151"/>
      <c r="CO255" s="151"/>
      <c r="CP255" s="151"/>
      <c r="CQ255" s="151"/>
      <c r="CR255" s="151"/>
      <c r="CS255" s="151"/>
      <c r="CT255" s="151"/>
      <c r="CU255" s="151"/>
      <c r="CV255" s="151"/>
      <c r="CW255" s="151"/>
      <c r="CX255" s="151"/>
      <c r="CY255" s="151"/>
      <c r="CZ255" s="151"/>
      <c r="DA255" s="151"/>
      <c r="DB255" s="151"/>
      <c r="DC255" s="151"/>
      <c r="DD255" s="151"/>
      <c r="DE255" s="151"/>
      <c r="DF255" s="151"/>
      <c r="DG255" s="151"/>
      <c r="DH255" s="151"/>
      <c r="DI255" s="151"/>
      <c r="DJ255" s="151"/>
      <c r="DK255" s="151"/>
      <c r="DL255" s="151"/>
      <c r="DM255" s="151"/>
      <c r="DN255" s="151"/>
      <c r="DO255" s="151"/>
      <c r="DP255" s="151"/>
      <c r="DQ255" s="151"/>
      <c r="DR255" s="151"/>
      <c r="DS255" s="151"/>
      <c r="DT255" s="151"/>
      <c r="DU255" s="151"/>
      <c r="DV255" s="151"/>
      <c r="DW255" s="151"/>
      <c r="DX255" s="151"/>
      <c r="DY255" s="151"/>
      <c r="DZ255" s="151"/>
      <c r="EA255" s="151"/>
      <c r="EB255" s="151"/>
      <c r="EC255" s="151"/>
      <c r="ED255" s="151"/>
      <c r="EE255" s="151"/>
      <c r="EF255" s="151"/>
      <c r="EG255" s="151"/>
      <c r="EH255" s="151"/>
      <c r="EI255" s="151"/>
      <c r="EJ255" s="151"/>
      <c r="EK255" s="151"/>
      <c r="EL255" s="151"/>
      <c r="EM255" s="151"/>
      <c r="EN255" s="151"/>
      <c r="EO255" s="151"/>
      <c r="EP255" s="151"/>
      <c r="EQ255" s="151"/>
      <c r="ER255" s="151"/>
      <c r="ES255" s="151"/>
      <c r="ET255" s="151"/>
      <c r="EU255" s="151"/>
      <c r="EV255" s="151"/>
      <c r="EW255" s="151"/>
      <c r="EX255" s="151"/>
      <c r="EY255" s="151"/>
      <c r="EZ255" s="151"/>
      <c r="FA255" s="151"/>
      <c r="FB255" s="151"/>
      <c r="FC255" s="151"/>
      <c r="FD255" s="151"/>
      <c r="FE255" s="151"/>
      <c r="FF255" s="151"/>
      <c r="FG255" s="151"/>
      <c r="FH255" s="151"/>
      <c r="FI255" s="151"/>
      <c r="FJ255" s="151"/>
      <c r="FK255" s="151"/>
      <c r="FL255" s="151"/>
      <c r="FM255" s="151"/>
      <c r="FN255" s="151"/>
      <c r="FO255" s="151"/>
      <c r="FP255" s="151"/>
      <c r="FQ255" s="151"/>
      <c r="FR255" s="151"/>
      <c r="FS255" s="151"/>
      <c r="FT255" s="151"/>
      <c r="FU255" s="151"/>
      <c r="FV255" s="151"/>
      <c r="FW255" s="151"/>
      <c r="FX255" s="151"/>
      <c r="FY255" s="151"/>
      <c r="FZ255" s="151"/>
      <c r="GA255" s="151"/>
      <c r="GB255" s="151"/>
      <c r="GC255" s="151"/>
      <c r="GD255" s="151"/>
      <c r="GE255" s="151"/>
      <c r="GF255" s="151"/>
      <c r="GG255" s="151"/>
      <c r="GH255" s="151"/>
      <c r="GI255" s="151"/>
      <c r="GJ255" s="151"/>
      <c r="GK255" s="151"/>
      <c r="GL255" s="151"/>
      <c r="GM255" s="151"/>
      <c r="GN255" s="151"/>
      <c r="GO255" s="151"/>
      <c r="GP255" s="151"/>
      <c r="GQ255" s="151"/>
      <c r="GR255" s="151"/>
      <c r="GS255" s="151"/>
      <c r="GT255" s="151"/>
      <c r="GU255" s="151"/>
      <c r="GV255" s="151"/>
      <c r="GW255" s="151"/>
      <c r="GX255" s="151"/>
      <c r="GY255" s="151"/>
      <c r="GZ255" s="151"/>
      <c r="HA255" s="151"/>
      <c r="HB255" s="151"/>
      <c r="HC255" s="151"/>
      <c r="HD255" s="151"/>
      <c r="HE255" s="151"/>
      <c r="HF255" s="151"/>
      <c r="HG255" s="151"/>
      <c r="HH255" s="151"/>
      <c r="HI255" s="151"/>
      <c r="HJ255" s="151"/>
      <c r="HK255" s="151"/>
      <c r="HL255" s="151"/>
      <c r="HM255" s="151"/>
      <c r="HN255" s="151"/>
      <c r="HO255" s="151"/>
      <c r="HP255" s="151"/>
      <c r="HQ255" s="151"/>
      <c r="HR255" s="151"/>
      <c r="HS255" s="151"/>
      <c r="HT255" s="151"/>
      <c r="HU255" s="151"/>
      <c r="HV255" s="151"/>
      <c r="HW255" s="151"/>
      <c r="HX255" s="151"/>
      <c r="HY255" s="151"/>
      <c r="HZ255" s="151"/>
      <c r="IA255" s="151"/>
      <c r="IB255" s="151"/>
      <c r="IC255" s="151"/>
      <c r="ID255" s="151"/>
      <c r="IE255" s="151"/>
      <c r="IF255" s="151"/>
      <c r="IG255" s="151"/>
      <c r="IH255" s="151"/>
      <c r="II255" s="151"/>
      <c r="IJ255" s="151"/>
      <c r="IK255" s="151"/>
      <c r="IL255" s="151"/>
      <c r="IM255" s="151"/>
      <c r="IN255" s="151"/>
      <c r="IO255" s="151"/>
      <c r="IP255" s="151"/>
      <c r="IQ255" s="151"/>
      <c r="IR255" s="151"/>
      <c r="IS255" s="151"/>
      <c r="IT255" s="151"/>
      <c r="IU255" s="151"/>
      <c r="IV255" s="151"/>
      <c r="IW255" s="151"/>
      <c r="IX255" s="151"/>
      <c r="IY255" s="151"/>
      <c r="IZ255" s="151"/>
      <c r="JA255" s="151"/>
      <c r="JB255" s="151"/>
      <c r="JC255" s="151"/>
      <c r="JD255" s="151"/>
      <c r="JE255" s="151"/>
      <c r="JF255" s="151"/>
      <c r="JG255" s="151"/>
      <c r="JH255" s="151"/>
      <c r="JI255" s="151"/>
      <c r="JJ255" s="151"/>
    </row>
    <row r="256" spans="1:270" ht="16.5" customHeight="1" x14ac:dyDescent="0.25">
      <c r="A256" s="448">
        <v>3431</v>
      </c>
      <c r="B256" s="449"/>
      <c r="C256" s="450"/>
      <c r="D256" s="46" t="s">
        <v>111</v>
      </c>
      <c r="E256" s="398"/>
      <c r="F256" s="252">
        <v>0</v>
      </c>
      <c r="G256" s="252">
        <v>128.56</v>
      </c>
      <c r="H256" s="252"/>
      <c r="I256" s="12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  <c r="AC256" s="151"/>
      <c r="AD256" s="151"/>
      <c r="AE256" s="151"/>
      <c r="AF256" s="151"/>
      <c r="AG256" s="151"/>
      <c r="AH256" s="151"/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  <c r="BI256" s="151"/>
      <c r="BJ256" s="151"/>
      <c r="BK256" s="151"/>
      <c r="BL256" s="151"/>
      <c r="BM256" s="151"/>
      <c r="BN256" s="151"/>
      <c r="BO256" s="151"/>
      <c r="BP256" s="151"/>
      <c r="BQ256" s="151"/>
      <c r="BR256" s="151"/>
      <c r="BS256" s="151"/>
      <c r="BT256" s="151"/>
      <c r="BU256" s="151"/>
      <c r="BV256" s="151"/>
      <c r="BW256" s="151"/>
      <c r="BX256" s="151"/>
      <c r="BY256" s="151"/>
      <c r="BZ256" s="151"/>
      <c r="CA256" s="151"/>
      <c r="CB256" s="151"/>
      <c r="CC256" s="151"/>
      <c r="CD256" s="151"/>
      <c r="CE256" s="151"/>
      <c r="CF256" s="151"/>
      <c r="CG256" s="151"/>
      <c r="CH256" s="151"/>
      <c r="CI256" s="151"/>
      <c r="CJ256" s="151"/>
      <c r="CK256" s="151"/>
      <c r="CL256" s="151"/>
      <c r="CM256" s="151"/>
      <c r="CN256" s="151"/>
      <c r="CO256" s="151"/>
      <c r="CP256" s="151"/>
      <c r="CQ256" s="151"/>
      <c r="CR256" s="151"/>
      <c r="CS256" s="151"/>
      <c r="CT256" s="151"/>
      <c r="CU256" s="151"/>
      <c r="CV256" s="151"/>
      <c r="CW256" s="151"/>
      <c r="CX256" s="151"/>
      <c r="CY256" s="151"/>
      <c r="CZ256" s="151"/>
      <c r="DA256" s="151"/>
      <c r="DB256" s="151"/>
      <c r="DC256" s="151"/>
      <c r="DD256" s="151"/>
      <c r="DE256" s="151"/>
      <c r="DF256" s="151"/>
      <c r="DG256" s="151"/>
      <c r="DH256" s="151"/>
      <c r="DI256" s="151"/>
      <c r="DJ256" s="151"/>
      <c r="DK256" s="151"/>
      <c r="DL256" s="151"/>
      <c r="DM256" s="151"/>
      <c r="DN256" s="151"/>
      <c r="DO256" s="151"/>
      <c r="DP256" s="151"/>
      <c r="DQ256" s="151"/>
      <c r="DR256" s="151"/>
      <c r="DS256" s="151"/>
      <c r="DT256" s="151"/>
      <c r="DU256" s="151"/>
      <c r="DV256" s="151"/>
      <c r="DW256" s="151"/>
      <c r="DX256" s="151"/>
      <c r="DY256" s="151"/>
      <c r="DZ256" s="151"/>
      <c r="EA256" s="151"/>
      <c r="EB256" s="151"/>
      <c r="EC256" s="151"/>
      <c r="ED256" s="151"/>
      <c r="EE256" s="151"/>
      <c r="EF256" s="151"/>
      <c r="EG256" s="151"/>
      <c r="EH256" s="151"/>
      <c r="EI256" s="151"/>
      <c r="EJ256" s="151"/>
      <c r="EK256" s="151"/>
      <c r="EL256" s="151"/>
      <c r="EM256" s="151"/>
      <c r="EN256" s="151"/>
      <c r="EO256" s="151"/>
      <c r="EP256" s="151"/>
      <c r="EQ256" s="151"/>
      <c r="ER256" s="151"/>
      <c r="ES256" s="151"/>
      <c r="ET256" s="151"/>
      <c r="EU256" s="151"/>
      <c r="EV256" s="151"/>
      <c r="EW256" s="151"/>
      <c r="EX256" s="151"/>
      <c r="EY256" s="151"/>
      <c r="EZ256" s="151"/>
      <c r="FA256" s="151"/>
      <c r="FB256" s="151"/>
      <c r="FC256" s="151"/>
      <c r="FD256" s="151"/>
      <c r="FE256" s="151"/>
      <c r="FF256" s="151"/>
      <c r="FG256" s="151"/>
      <c r="FH256" s="151"/>
      <c r="FI256" s="151"/>
      <c r="FJ256" s="151"/>
      <c r="FK256" s="151"/>
      <c r="FL256" s="151"/>
      <c r="FM256" s="151"/>
      <c r="FN256" s="151"/>
      <c r="FO256" s="151"/>
      <c r="FP256" s="151"/>
      <c r="FQ256" s="151"/>
      <c r="FR256" s="151"/>
      <c r="FS256" s="151"/>
      <c r="FT256" s="151"/>
      <c r="FU256" s="151"/>
      <c r="FV256" s="151"/>
      <c r="FW256" s="151"/>
      <c r="FX256" s="151"/>
      <c r="FY256" s="151"/>
      <c r="FZ256" s="151"/>
      <c r="GA256" s="151"/>
      <c r="GB256" s="151"/>
      <c r="GC256" s="151"/>
      <c r="GD256" s="151"/>
      <c r="GE256" s="151"/>
      <c r="GF256" s="151"/>
      <c r="GG256" s="151"/>
      <c r="GH256" s="151"/>
      <c r="GI256" s="151"/>
      <c r="GJ256" s="151"/>
      <c r="GK256" s="151"/>
      <c r="GL256" s="151"/>
      <c r="GM256" s="151"/>
      <c r="GN256" s="151"/>
      <c r="GO256" s="151"/>
      <c r="GP256" s="151"/>
      <c r="GQ256" s="151"/>
      <c r="GR256" s="151"/>
      <c r="GS256" s="151"/>
      <c r="GT256" s="151"/>
      <c r="GU256" s="151"/>
      <c r="GV256" s="151"/>
      <c r="GW256" s="151"/>
      <c r="GX256" s="151"/>
      <c r="GY256" s="151"/>
      <c r="GZ256" s="151"/>
      <c r="HA256" s="151"/>
      <c r="HB256" s="151"/>
      <c r="HC256" s="151"/>
      <c r="HD256" s="151"/>
      <c r="HE256" s="151"/>
      <c r="HF256" s="151"/>
      <c r="HG256" s="151"/>
      <c r="HH256" s="151"/>
      <c r="HI256" s="151"/>
      <c r="HJ256" s="151"/>
      <c r="HK256" s="151"/>
      <c r="HL256" s="151"/>
      <c r="HM256" s="151"/>
      <c r="HN256" s="151"/>
      <c r="HO256" s="151"/>
      <c r="HP256" s="151"/>
      <c r="HQ256" s="151"/>
      <c r="HR256" s="151"/>
      <c r="HS256" s="151"/>
      <c r="HT256" s="151"/>
      <c r="HU256" s="151"/>
      <c r="HV256" s="151"/>
      <c r="HW256" s="151"/>
      <c r="HX256" s="151"/>
      <c r="HY256" s="151"/>
      <c r="HZ256" s="151"/>
      <c r="IA256" s="151"/>
      <c r="IB256" s="151"/>
      <c r="IC256" s="151"/>
      <c r="ID256" s="151"/>
      <c r="IE256" s="151"/>
      <c r="IF256" s="151"/>
      <c r="IG256" s="151"/>
      <c r="IH256" s="151"/>
      <c r="II256" s="151"/>
      <c r="IJ256" s="151"/>
      <c r="IK256" s="151"/>
      <c r="IL256" s="151"/>
      <c r="IM256" s="151"/>
      <c r="IN256" s="151"/>
      <c r="IO256" s="151"/>
      <c r="IP256" s="151"/>
      <c r="IQ256" s="151"/>
      <c r="IR256" s="151"/>
      <c r="IS256" s="151"/>
      <c r="IT256" s="151"/>
      <c r="IU256" s="151"/>
      <c r="IV256" s="151"/>
      <c r="IW256" s="151"/>
      <c r="IX256" s="151"/>
      <c r="IY256" s="151"/>
      <c r="IZ256" s="151"/>
      <c r="JA256" s="151"/>
      <c r="JB256" s="151"/>
      <c r="JC256" s="151"/>
      <c r="JD256" s="151"/>
      <c r="JE256" s="151"/>
      <c r="JF256" s="151"/>
      <c r="JG256" s="151"/>
      <c r="JH256" s="151"/>
      <c r="JI256" s="151"/>
      <c r="JJ256" s="151"/>
    </row>
    <row r="257" spans="1:270" ht="26.25" customHeight="1" x14ac:dyDescent="0.25">
      <c r="A257" s="310"/>
      <c r="B257" s="292">
        <v>36</v>
      </c>
      <c r="C257" s="293"/>
      <c r="D257" s="167" t="s">
        <v>236</v>
      </c>
      <c r="E257" s="281"/>
      <c r="F257" s="254"/>
      <c r="G257" s="254">
        <f>G258</f>
        <v>365.22</v>
      </c>
      <c r="H257" s="254"/>
      <c r="I257" s="169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  <c r="AC257" s="151"/>
      <c r="AD257" s="151"/>
      <c r="AE257" s="151"/>
      <c r="AF257" s="151"/>
      <c r="AG257" s="151"/>
      <c r="AH257" s="151"/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  <c r="BI257" s="151"/>
      <c r="BJ257" s="151"/>
      <c r="BK257" s="151"/>
      <c r="BL257" s="151"/>
      <c r="BM257" s="151"/>
      <c r="BN257" s="151"/>
      <c r="BO257" s="151"/>
      <c r="BP257" s="151"/>
      <c r="BQ257" s="151"/>
      <c r="BR257" s="151"/>
      <c r="BS257" s="151"/>
      <c r="BT257" s="151"/>
      <c r="BU257" s="151"/>
      <c r="BV257" s="151"/>
      <c r="BW257" s="151"/>
      <c r="BX257" s="151"/>
      <c r="BY257" s="151"/>
      <c r="BZ257" s="151"/>
      <c r="CA257" s="151"/>
      <c r="CB257" s="151"/>
      <c r="CC257" s="151"/>
      <c r="CD257" s="151"/>
      <c r="CE257" s="151"/>
      <c r="CF257" s="151"/>
      <c r="CG257" s="151"/>
      <c r="CH257" s="151"/>
      <c r="CI257" s="151"/>
      <c r="CJ257" s="151"/>
      <c r="CK257" s="151"/>
      <c r="CL257" s="151"/>
      <c r="CM257" s="151"/>
      <c r="CN257" s="151"/>
      <c r="CO257" s="151"/>
      <c r="CP257" s="151"/>
      <c r="CQ257" s="151"/>
      <c r="CR257" s="151"/>
      <c r="CS257" s="151"/>
      <c r="CT257" s="151"/>
      <c r="CU257" s="151"/>
      <c r="CV257" s="151"/>
      <c r="CW257" s="151"/>
      <c r="CX257" s="151"/>
      <c r="CY257" s="151"/>
      <c r="CZ257" s="151"/>
      <c r="DA257" s="151"/>
      <c r="DB257" s="151"/>
      <c r="DC257" s="151"/>
      <c r="DD257" s="151"/>
      <c r="DE257" s="151"/>
      <c r="DF257" s="151"/>
      <c r="DG257" s="151"/>
      <c r="DH257" s="151"/>
      <c r="DI257" s="151"/>
      <c r="DJ257" s="151"/>
      <c r="DK257" s="151"/>
      <c r="DL257" s="151"/>
      <c r="DM257" s="151"/>
      <c r="DN257" s="151"/>
      <c r="DO257" s="151"/>
      <c r="DP257" s="151"/>
      <c r="DQ257" s="151"/>
      <c r="DR257" s="151"/>
      <c r="DS257" s="151"/>
      <c r="DT257" s="151"/>
      <c r="DU257" s="151"/>
      <c r="DV257" s="151"/>
      <c r="DW257" s="151"/>
      <c r="DX257" s="151"/>
      <c r="DY257" s="151"/>
      <c r="DZ257" s="151"/>
      <c r="EA257" s="151"/>
      <c r="EB257" s="151"/>
      <c r="EC257" s="151"/>
      <c r="ED257" s="151"/>
      <c r="EE257" s="151"/>
      <c r="EF257" s="151"/>
      <c r="EG257" s="151"/>
      <c r="EH257" s="151"/>
      <c r="EI257" s="151"/>
      <c r="EJ257" s="151"/>
      <c r="EK257" s="151"/>
      <c r="EL257" s="151"/>
      <c r="EM257" s="151"/>
      <c r="EN257" s="151"/>
      <c r="EO257" s="151"/>
      <c r="EP257" s="151"/>
      <c r="EQ257" s="151"/>
      <c r="ER257" s="151"/>
      <c r="ES257" s="151"/>
      <c r="ET257" s="151"/>
      <c r="EU257" s="151"/>
      <c r="EV257" s="151"/>
      <c r="EW257" s="151"/>
      <c r="EX257" s="151"/>
      <c r="EY257" s="151"/>
      <c r="EZ257" s="151"/>
      <c r="FA257" s="151"/>
      <c r="FB257" s="151"/>
      <c r="FC257" s="151"/>
      <c r="FD257" s="151"/>
      <c r="FE257" s="151"/>
      <c r="FF257" s="151"/>
      <c r="FG257" s="151"/>
      <c r="FH257" s="151"/>
      <c r="FI257" s="151"/>
      <c r="FJ257" s="151"/>
      <c r="FK257" s="151"/>
      <c r="FL257" s="151"/>
      <c r="FM257" s="151"/>
      <c r="FN257" s="151"/>
      <c r="FO257" s="151"/>
      <c r="FP257" s="151"/>
      <c r="FQ257" s="151"/>
      <c r="FR257" s="151"/>
      <c r="FS257" s="151"/>
      <c r="FT257" s="151"/>
      <c r="FU257" s="151"/>
      <c r="FV257" s="151"/>
      <c r="FW257" s="151"/>
      <c r="FX257" s="151"/>
      <c r="FY257" s="151"/>
      <c r="FZ257" s="151"/>
      <c r="GA257" s="151"/>
      <c r="GB257" s="151"/>
      <c r="GC257" s="151"/>
      <c r="GD257" s="151"/>
      <c r="GE257" s="151"/>
      <c r="GF257" s="151"/>
      <c r="GG257" s="151"/>
      <c r="GH257" s="151"/>
      <c r="GI257" s="151"/>
      <c r="GJ257" s="151"/>
      <c r="GK257" s="151"/>
      <c r="GL257" s="151"/>
      <c r="GM257" s="151"/>
      <c r="GN257" s="151"/>
      <c r="GO257" s="151"/>
      <c r="GP257" s="151"/>
      <c r="GQ257" s="151"/>
      <c r="GR257" s="151"/>
      <c r="GS257" s="151"/>
      <c r="GT257" s="151"/>
      <c r="GU257" s="151"/>
      <c r="GV257" s="151"/>
      <c r="GW257" s="151"/>
      <c r="GX257" s="151"/>
      <c r="GY257" s="151"/>
      <c r="GZ257" s="151"/>
      <c r="HA257" s="151"/>
      <c r="HB257" s="151"/>
      <c r="HC257" s="151"/>
      <c r="HD257" s="151"/>
      <c r="HE257" s="151"/>
      <c r="HF257" s="151"/>
      <c r="HG257" s="151"/>
      <c r="HH257" s="151"/>
      <c r="HI257" s="151"/>
      <c r="HJ257" s="151"/>
      <c r="HK257" s="151"/>
      <c r="HL257" s="151"/>
      <c r="HM257" s="151"/>
      <c r="HN257" s="151"/>
      <c r="HO257" s="151"/>
      <c r="HP257" s="151"/>
      <c r="HQ257" s="151"/>
      <c r="HR257" s="151"/>
      <c r="HS257" s="151"/>
      <c r="HT257" s="151"/>
      <c r="HU257" s="151"/>
      <c r="HV257" s="151"/>
      <c r="HW257" s="151"/>
      <c r="HX257" s="151"/>
      <c r="HY257" s="151"/>
      <c r="HZ257" s="151"/>
      <c r="IA257" s="151"/>
      <c r="IB257" s="151"/>
      <c r="IC257" s="151"/>
      <c r="ID257" s="151"/>
      <c r="IE257" s="151"/>
      <c r="IF257" s="151"/>
      <c r="IG257" s="151"/>
      <c r="IH257" s="151"/>
      <c r="II257" s="151"/>
      <c r="IJ257" s="151"/>
      <c r="IK257" s="151"/>
      <c r="IL257" s="151"/>
      <c r="IM257" s="151"/>
      <c r="IN257" s="151"/>
      <c r="IO257" s="151"/>
      <c r="IP257" s="151"/>
      <c r="IQ257" s="151"/>
      <c r="IR257" s="151"/>
      <c r="IS257" s="151"/>
      <c r="IT257" s="151"/>
      <c r="IU257" s="151"/>
      <c r="IV257" s="151"/>
      <c r="IW257" s="151"/>
      <c r="IX257" s="151"/>
      <c r="IY257" s="151"/>
      <c r="IZ257" s="151"/>
      <c r="JA257" s="151"/>
      <c r="JB257" s="151"/>
      <c r="JC257" s="151"/>
      <c r="JD257" s="151"/>
      <c r="JE257" s="151"/>
      <c r="JF257" s="151"/>
      <c r="JG257" s="151"/>
      <c r="JH257" s="151"/>
      <c r="JI257" s="151"/>
      <c r="JJ257" s="151"/>
    </row>
    <row r="258" spans="1:270" ht="23.25" customHeight="1" x14ac:dyDescent="0.25">
      <c r="A258" s="124"/>
      <c r="B258" s="125">
        <v>369</v>
      </c>
      <c r="C258" s="130"/>
      <c r="D258" s="131" t="s">
        <v>238</v>
      </c>
      <c r="E258" s="280"/>
      <c r="F258" s="256"/>
      <c r="G258" s="256">
        <f>G259</f>
        <v>365.22</v>
      </c>
      <c r="H258" s="255"/>
      <c r="I258" s="145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  <c r="AC258" s="151"/>
      <c r="AD258" s="151"/>
      <c r="AE258" s="151"/>
      <c r="AF258" s="151"/>
      <c r="AG258" s="151"/>
      <c r="AH258" s="151"/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  <c r="BI258" s="151"/>
      <c r="BJ258" s="151"/>
      <c r="BK258" s="151"/>
      <c r="BL258" s="151"/>
      <c r="BM258" s="151"/>
      <c r="BN258" s="151"/>
      <c r="BO258" s="151"/>
      <c r="BP258" s="151"/>
      <c r="BQ258" s="151"/>
      <c r="BR258" s="151"/>
      <c r="BS258" s="151"/>
      <c r="BT258" s="151"/>
      <c r="BU258" s="151"/>
      <c r="BV258" s="151"/>
      <c r="BW258" s="151"/>
      <c r="BX258" s="151"/>
      <c r="BY258" s="151"/>
      <c r="BZ258" s="151"/>
      <c r="CA258" s="151"/>
      <c r="CB258" s="151"/>
      <c r="CC258" s="151"/>
      <c r="CD258" s="151"/>
      <c r="CE258" s="151"/>
      <c r="CF258" s="151"/>
      <c r="CG258" s="151"/>
      <c r="CH258" s="151"/>
      <c r="CI258" s="151"/>
      <c r="CJ258" s="151"/>
      <c r="CK258" s="151"/>
      <c r="CL258" s="151"/>
      <c r="CM258" s="151"/>
      <c r="CN258" s="151"/>
      <c r="CO258" s="151"/>
      <c r="CP258" s="151"/>
      <c r="CQ258" s="151"/>
      <c r="CR258" s="151"/>
      <c r="CS258" s="151"/>
      <c r="CT258" s="151"/>
      <c r="CU258" s="151"/>
      <c r="CV258" s="151"/>
      <c r="CW258" s="151"/>
      <c r="CX258" s="151"/>
      <c r="CY258" s="151"/>
      <c r="CZ258" s="151"/>
      <c r="DA258" s="151"/>
      <c r="DB258" s="151"/>
      <c r="DC258" s="151"/>
      <c r="DD258" s="151"/>
      <c r="DE258" s="151"/>
      <c r="DF258" s="151"/>
      <c r="DG258" s="151"/>
      <c r="DH258" s="151"/>
      <c r="DI258" s="151"/>
      <c r="DJ258" s="151"/>
      <c r="DK258" s="151"/>
      <c r="DL258" s="151"/>
      <c r="DM258" s="151"/>
      <c r="DN258" s="151"/>
      <c r="DO258" s="151"/>
      <c r="DP258" s="151"/>
      <c r="DQ258" s="151"/>
      <c r="DR258" s="151"/>
      <c r="DS258" s="151"/>
      <c r="DT258" s="151"/>
      <c r="DU258" s="151"/>
      <c r="DV258" s="151"/>
      <c r="DW258" s="151"/>
      <c r="DX258" s="151"/>
      <c r="DY258" s="151"/>
      <c r="DZ258" s="151"/>
      <c r="EA258" s="151"/>
      <c r="EB258" s="151"/>
      <c r="EC258" s="151"/>
      <c r="ED258" s="151"/>
      <c r="EE258" s="151"/>
      <c r="EF258" s="151"/>
      <c r="EG258" s="151"/>
      <c r="EH258" s="151"/>
      <c r="EI258" s="151"/>
      <c r="EJ258" s="151"/>
      <c r="EK258" s="151"/>
      <c r="EL258" s="151"/>
      <c r="EM258" s="151"/>
      <c r="EN258" s="151"/>
      <c r="EO258" s="151"/>
      <c r="EP258" s="151"/>
      <c r="EQ258" s="151"/>
      <c r="ER258" s="151"/>
      <c r="ES258" s="151"/>
      <c r="ET258" s="151"/>
      <c r="EU258" s="151"/>
      <c r="EV258" s="151"/>
      <c r="EW258" s="151"/>
      <c r="EX258" s="151"/>
      <c r="EY258" s="151"/>
      <c r="EZ258" s="151"/>
      <c r="FA258" s="151"/>
      <c r="FB258" s="151"/>
      <c r="FC258" s="151"/>
      <c r="FD258" s="151"/>
      <c r="FE258" s="151"/>
      <c r="FF258" s="151"/>
      <c r="FG258" s="151"/>
      <c r="FH258" s="151"/>
      <c r="FI258" s="151"/>
      <c r="FJ258" s="151"/>
      <c r="FK258" s="151"/>
      <c r="FL258" s="151"/>
      <c r="FM258" s="151"/>
      <c r="FN258" s="151"/>
      <c r="FO258" s="151"/>
      <c r="FP258" s="151"/>
      <c r="FQ258" s="151"/>
      <c r="FR258" s="151"/>
      <c r="FS258" s="151"/>
      <c r="FT258" s="151"/>
      <c r="FU258" s="151"/>
      <c r="FV258" s="151"/>
      <c r="FW258" s="151"/>
      <c r="FX258" s="151"/>
      <c r="FY258" s="151"/>
      <c r="FZ258" s="151"/>
      <c r="GA258" s="151"/>
      <c r="GB258" s="151"/>
      <c r="GC258" s="151"/>
      <c r="GD258" s="151"/>
      <c r="GE258" s="151"/>
      <c r="GF258" s="151"/>
      <c r="GG258" s="151"/>
      <c r="GH258" s="151"/>
      <c r="GI258" s="151"/>
      <c r="GJ258" s="151"/>
      <c r="GK258" s="151"/>
      <c r="GL258" s="151"/>
      <c r="GM258" s="151"/>
      <c r="GN258" s="151"/>
      <c r="GO258" s="151"/>
      <c r="GP258" s="151"/>
      <c r="GQ258" s="151"/>
      <c r="GR258" s="151"/>
      <c r="GS258" s="151"/>
      <c r="GT258" s="151"/>
      <c r="GU258" s="151"/>
      <c r="GV258" s="151"/>
      <c r="GW258" s="151"/>
      <c r="GX258" s="151"/>
      <c r="GY258" s="151"/>
      <c r="GZ258" s="151"/>
      <c r="HA258" s="151"/>
      <c r="HB258" s="151"/>
      <c r="HC258" s="151"/>
      <c r="HD258" s="151"/>
      <c r="HE258" s="151"/>
      <c r="HF258" s="151"/>
      <c r="HG258" s="151"/>
      <c r="HH258" s="151"/>
      <c r="HI258" s="151"/>
      <c r="HJ258" s="151"/>
      <c r="HK258" s="151"/>
      <c r="HL258" s="151"/>
      <c r="HM258" s="151"/>
      <c r="HN258" s="151"/>
      <c r="HO258" s="151"/>
      <c r="HP258" s="151"/>
      <c r="HQ258" s="151"/>
      <c r="HR258" s="151"/>
      <c r="HS258" s="151"/>
      <c r="HT258" s="151"/>
      <c r="HU258" s="151"/>
      <c r="HV258" s="151"/>
      <c r="HW258" s="151"/>
      <c r="HX258" s="151"/>
      <c r="HY258" s="151"/>
      <c r="HZ258" s="151"/>
      <c r="IA258" s="151"/>
      <c r="IB258" s="151"/>
      <c r="IC258" s="151"/>
      <c r="ID258" s="151"/>
      <c r="IE258" s="151"/>
      <c r="IF258" s="151"/>
      <c r="IG258" s="151"/>
      <c r="IH258" s="151"/>
      <c r="II258" s="151"/>
      <c r="IJ258" s="151"/>
      <c r="IK258" s="151"/>
      <c r="IL258" s="151"/>
      <c r="IM258" s="151"/>
      <c r="IN258" s="151"/>
      <c r="IO258" s="151"/>
      <c r="IP258" s="151"/>
      <c r="IQ258" s="151"/>
      <c r="IR258" s="151"/>
      <c r="IS258" s="151"/>
      <c r="IT258" s="151"/>
      <c r="IU258" s="151"/>
      <c r="IV258" s="151"/>
      <c r="IW258" s="151"/>
      <c r="IX258" s="151"/>
      <c r="IY258" s="151"/>
      <c r="IZ258" s="151"/>
      <c r="JA258" s="151"/>
      <c r="JB258" s="151"/>
      <c r="JC258" s="151"/>
      <c r="JD258" s="151"/>
      <c r="JE258" s="151"/>
      <c r="JF258" s="151"/>
      <c r="JG258" s="151"/>
      <c r="JH258" s="151"/>
      <c r="JI258" s="151"/>
      <c r="JJ258" s="151"/>
    </row>
    <row r="259" spans="1:270" ht="15" customHeight="1" x14ac:dyDescent="0.25">
      <c r="A259" s="237"/>
      <c r="B259" s="232">
        <v>3691</v>
      </c>
      <c r="C259" s="238"/>
      <c r="D259" s="46" t="s">
        <v>237</v>
      </c>
      <c r="E259" s="398"/>
      <c r="F259" s="252">
        <v>0</v>
      </c>
      <c r="G259" s="252">
        <v>365.22</v>
      </c>
      <c r="H259" s="252"/>
      <c r="I259" s="12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  <c r="AC259" s="151"/>
      <c r="AD259" s="151"/>
      <c r="AE259" s="151"/>
      <c r="AF259" s="151"/>
      <c r="AG259" s="151"/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  <c r="BI259" s="151"/>
      <c r="BJ259" s="151"/>
      <c r="BK259" s="151"/>
      <c r="BL259" s="151"/>
      <c r="BM259" s="151"/>
      <c r="BN259" s="151"/>
      <c r="BO259" s="151"/>
      <c r="BP259" s="151"/>
      <c r="BQ259" s="151"/>
      <c r="BR259" s="151"/>
      <c r="BS259" s="151"/>
      <c r="BT259" s="151"/>
      <c r="BU259" s="151"/>
      <c r="BV259" s="151"/>
      <c r="BW259" s="151"/>
      <c r="BX259" s="151"/>
      <c r="BY259" s="151"/>
      <c r="BZ259" s="151"/>
      <c r="CA259" s="151"/>
      <c r="CB259" s="151"/>
      <c r="CC259" s="151"/>
      <c r="CD259" s="151"/>
      <c r="CE259" s="151"/>
      <c r="CF259" s="151"/>
      <c r="CG259" s="151"/>
      <c r="CH259" s="151"/>
      <c r="CI259" s="151"/>
      <c r="CJ259" s="151"/>
      <c r="CK259" s="151"/>
      <c r="CL259" s="151"/>
      <c r="CM259" s="151"/>
      <c r="CN259" s="151"/>
      <c r="CO259" s="151"/>
      <c r="CP259" s="151"/>
      <c r="CQ259" s="151"/>
      <c r="CR259" s="151"/>
      <c r="CS259" s="151"/>
      <c r="CT259" s="151"/>
      <c r="CU259" s="151"/>
      <c r="CV259" s="151"/>
      <c r="CW259" s="151"/>
      <c r="CX259" s="151"/>
      <c r="CY259" s="151"/>
      <c r="CZ259" s="151"/>
      <c r="DA259" s="151"/>
      <c r="DB259" s="151"/>
      <c r="DC259" s="151"/>
      <c r="DD259" s="151"/>
      <c r="DE259" s="151"/>
      <c r="DF259" s="151"/>
      <c r="DG259" s="151"/>
      <c r="DH259" s="151"/>
      <c r="DI259" s="151"/>
      <c r="DJ259" s="151"/>
      <c r="DK259" s="151"/>
      <c r="DL259" s="151"/>
      <c r="DM259" s="151"/>
      <c r="DN259" s="151"/>
      <c r="DO259" s="151"/>
      <c r="DP259" s="151"/>
      <c r="DQ259" s="151"/>
      <c r="DR259" s="151"/>
      <c r="DS259" s="151"/>
      <c r="DT259" s="151"/>
      <c r="DU259" s="151"/>
      <c r="DV259" s="151"/>
      <c r="DW259" s="151"/>
      <c r="DX259" s="151"/>
      <c r="DY259" s="151"/>
      <c r="DZ259" s="151"/>
      <c r="EA259" s="151"/>
      <c r="EB259" s="151"/>
      <c r="EC259" s="151"/>
      <c r="ED259" s="151"/>
      <c r="EE259" s="151"/>
      <c r="EF259" s="151"/>
      <c r="EG259" s="151"/>
      <c r="EH259" s="151"/>
      <c r="EI259" s="151"/>
      <c r="EJ259" s="151"/>
      <c r="EK259" s="151"/>
      <c r="EL259" s="151"/>
      <c r="EM259" s="151"/>
      <c r="EN259" s="151"/>
      <c r="EO259" s="151"/>
      <c r="EP259" s="151"/>
      <c r="EQ259" s="151"/>
      <c r="ER259" s="151"/>
      <c r="ES259" s="151"/>
      <c r="ET259" s="151"/>
      <c r="EU259" s="151"/>
      <c r="EV259" s="151"/>
      <c r="EW259" s="151"/>
      <c r="EX259" s="151"/>
      <c r="EY259" s="151"/>
      <c r="EZ259" s="151"/>
      <c r="FA259" s="151"/>
      <c r="FB259" s="151"/>
      <c r="FC259" s="151"/>
      <c r="FD259" s="151"/>
      <c r="FE259" s="151"/>
      <c r="FF259" s="151"/>
      <c r="FG259" s="151"/>
      <c r="FH259" s="151"/>
      <c r="FI259" s="151"/>
      <c r="FJ259" s="151"/>
      <c r="FK259" s="151"/>
      <c r="FL259" s="151"/>
      <c r="FM259" s="151"/>
      <c r="FN259" s="151"/>
      <c r="FO259" s="151"/>
      <c r="FP259" s="151"/>
      <c r="FQ259" s="151"/>
      <c r="FR259" s="151"/>
      <c r="FS259" s="151"/>
      <c r="FT259" s="151"/>
      <c r="FU259" s="151"/>
      <c r="FV259" s="151"/>
      <c r="FW259" s="151"/>
      <c r="FX259" s="151"/>
      <c r="FY259" s="151"/>
      <c r="FZ259" s="151"/>
      <c r="GA259" s="151"/>
      <c r="GB259" s="151"/>
      <c r="GC259" s="151"/>
      <c r="GD259" s="151"/>
      <c r="GE259" s="151"/>
      <c r="GF259" s="151"/>
      <c r="GG259" s="151"/>
      <c r="GH259" s="151"/>
      <c r="GI259" s="151"/>
      <c r="GJ259" s="151"/>
      <c r="GK259" s="151"/>
      <c r="GL259" s="151"/>
      <c r="GM259" s="151"/>
      <c r="GN259" s="151"/>
      <c r="GO259" s="151"/>
      <c r="GP259" s="151"/>
      <c r="GQ259" s="151"/>
      <c r="GR259" s="151"/>
      <c r="GS259" s="151"/>
      <c r="GT259" s="151"/>
      <c r="GU259" s="151"/>
      <c r="GV259" s="151"/>
      <c r="GW259" s="151"/>
      <c r="GX259" s="151"/>
      <c r="GY259" s="151"/>
      <c r="GZ259" s="151"/>
      <c r="HA259" s="151"/>
      <c r="HB259" s="151"/>
      <c r="HC259" s="151"/>
      <c r="HD259" s="151"/>
      <c r="HE259" s="151"/>
      <c r="HF259" s="151"/>
      <c r="HG259" s="151"/>
      <c r="HH259" s="151"/>
      <c r="HI259" s="151"/>
      <c r="HJ259" s="151"/>
      <c r="HK259" s="151"/>
      <c r="HL259" s="151"/>
      <c r="HM259" s="151"/>
      <c r="HN259" s="151"/>
      <c r="HO259" s="151"/>
      <c r="HP259" s="151"/>
      <c r="HQ259" s="151"/>
      <c r="HR259" s="151"/>
      <c r="HS259" s="151"/>
      <c r="HT259" s="151"/>
      <c r="HU259" s="151"/>
      <c r="HV259" s="151"/>
      <c r="HW259" s="151"/>
      <c r="HX259" s="151"/>
      <c r="HY259" s="151"/>
      <c r="HZ259" s="151"/>
      <c r="IA259" s="151"/>
      <c r="IB259" s="151"/>
      <c r="IC259" s="151"/>
      <c r="ID259" s="151"/>
      <c r="IE259" s="151"/>
      <c r="IF259" s="151"/>
      <c r="IG259" s="151"/>
      <c r="IH259" s="151"/>
      <c r="II259" s="151"/>
      <c r="IJ259" s="151"/>
      <c r="IK259" s="151"/>
      <c r="IL259" s="151"/>
      <c r="IM259" s="151"/>
      <c r="IN259" s="151"/>
      <c r="IO259" s="151"/>
      <c r="IP259" s="151"/>
      <c r="IQ259" s="151"/>
      <c r="IR259" s="151"/>
      <c r="IS259" s="151"/>
      <c r="IT259" s="151"/>
      <c r="IU259" s="151"/>
      <c r="IV259" s="151"/>
      <c r="IW259" s="151"/>
      <c r="IX259" s="151"/>
      <c r="IY259" s="151"/>
      <c r="IZ259" s="151"/>
      <c r="JA259" s="151"/>
      <c r="JB259" s="151"/>
      <c r="JC259" s="151"/>
      <c r="JD259" s="151"/>
      <c r="JE259" s="151"/>
      <c r="JF259" s="151"/>
      <c r="JG259" s="151"/>
      <c r="JH259" s="151"/>
      <c r="JI259" s="151"/>
      <c r="JJ259" s="151"/>
    </row>
    <row r="260" spans="1:270" ht="15" customHeight="1" x14ac:dyDescent="0.25">
      <c r="A260" s="310"/>
      <c r="B260" s="292">
        <v>37</v>
      </c>
      <c r="C260" s="293"/>
      <c r="D260" s="167" t="s">
        <v>227</v>
      </c>
      <c r="E260" s="281"/>
      <c r="F260" s="254"/>
      <c r="G260" s="254">
        <f>G261</f>
        <v>637.94000000000005</v>
      </c>
      <c r="H260" s="254"/>
      <c r="I260" s="169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  <c r="AC260" s="151"/>
      <c r="AD260" s="151"/>
      <c r="AE260" s="151"/>
      <c r="AF260" s="151"/>
      <c r="AG260" s="151"/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  <c r="BI260" s="151"/>
      <c r="BJ260" s="151"/>
      <c r="BK260" s="151"/>
      <c r="BL260" s="151"/>
      <c r="BM260" s="151"/>
      <c r="BN260" s="151"/>
      <c r="BO260" s="151"/>
      <c r="BP260" s="151"/>
      <c r="BQ260" s="151"/>
      <c r="BR260" s="151"/>
      <c r="BS260" s="151"/>
      <c r="BT260" s="151"/>
      <c r="BU260" s="151"/>
      <c r="BV260" s="151"/>
      <c r="BW260" s="151"/>
      <c r="BX260" s="151"/>
      <c r="BY260" s="151"/>
      <c r="BZ260" s="151"/>
      <c r="CA260" s="151"/>
      <c r="CB260" s="151"/>
      <c r="CC260" s="151"/>
      <c r="CD260" s="151"/>
      <c r="CE260" s="151"/>
      <c r="CF260" s="151"/>
      <c r="CG260" s="151"/>
      <c r="CH260" s="151"/>
      <c r="CI260" s="151"/>
      <c r="CJ260" s="151"/>
      <c r="CK260" s="151"/>
      <c r="CL260" s="151"/>
      <c r="CM260" s="151"/>
      <c r="CN260" s="151"/>
      <c r="CO260" s="151"/>
      <c r="CP260" s="151"/>
      <c r="CQ260" s="151"/>
      <c r="CR260" s="151"/>
      <c r="CS260" s="151"/>
      <c r="CT260" s="151"/>
      <c r="CU260" s="151"/>
      <c r="CV260" s="151"/>
      <c r="CW260" s="151"/>
      <c r="CX260" s="151"/>
      <c r="CY260" s="151"/>
      <c r="CZ260" s="151"/>
      <c r="DA260" s="151"/>
      <c r="DB260" s="151"/>
      <c r="DC260" s="151"/>
      <c r="DD260" s="151"/>
      <c r="DE260" s="151"/>
      <c r="DF260" s="151"/>
      <c r="DG260" s="151"/>
      <c r="DH260" s="151"/>
      <c r="DI260" s="151"/>
      <c r="DJ260" s="151"/>
      <c r="DK260" s="151"/>
      <c r="DL260" s="151"/>
      <c r="DM260" s="151"/>
      <c r="DN260" s="151"/>
      <c r="DO260" s="151"/>
      <c r="DP260" s="151"/>
      <c r="DQ260" s="151"/>
      <c r="DR260" s="151"/>
      <c r="DS260" s="151"/>
      <c r="DT260" s="151"/>
      <c r="DU260" s="151"/>
      <c r="DV260" s="151"/>
      <c r="DW260" s="151"/>
      <c r="DX260" s="151"/>
      <c r="DY260" s="151"/>
      <c r="DZ260" s="151"/>
      <c r="EA260" s="151"/>
      <c r="EB260" s="151"/>
      <c r="EC260" s="151"/>
      <c r="ED260" s="151"/>
      <c r="EE260" s="151"/>
      <c r="EF260" s="151"/>
      <c r="EG260" s="151"/>
      <c r="EH260" s="151"/>
      <c r="EI260" s="151"/>
      <c r="EJ260" s="151"/>
      <c r="EK260" s="151"/>
      <c r="EL260" s="151"/>
      <c r="EM260" s="151"/>
      <c r="EN260" s="151"/>
      <c r="EO260" s="151"/>
      <c r="EP260" s="151"/>
      <c r="EQ260" s="151"/>
      <c r="ER260" s="151"/>
      <c r="ES260" s="151"/>
      <c r="ET260" s="151"/>
      <c r="EU260" s="151"/>
      <c r="EV260" s="151"/>
      <c r="EW260" s="151"/>
      <c r="EX260" s="151"/>
      <c r="EY260" s="151"/>
      <c r="EZ260" s="151"/>
      <c r="FA260" s="151"/>
      <c r="FB260" s="151"/>
      <c r="FC260" s="151"/>
      <c r="FD260" s="151"/>
      <c r="FE260" s="151"/>
      <c r="FF260" s="151"/>
      <c r="FG260" s="151"/>
      <c r="FH260" s="151"/>
      <c r="FI260" s="151"/>
      <c r="FJ260" s="151"/>
      <c r="FK260" s="151"/>
      <c r="FL260" s="151"/>
      <c r="FM260" s="151"/>
      <c r="FN260" s="151"/>
      <c r="FO260" s="151"/>
      <c r="FP260" s="151"/>
      <c r="FQ260" s="151"/>
      <c r="FR260" s="151"/>
      <c r="FS260" s="151"/>
      <c r="FT260" s="151"/>
      <c r="FU260" s="151"/>
      <c r="FV260" s="151"/>
      <c r="FW260" s="151"/>
      <c r="FX260" s="151"/>
      <c r="FY260" s="151"/>
      <c r="FZ260" s="151"/>
      <c r="GA260" s="151"/>
      <c r="GB260" s="151"/>
      <c r="GC260" s="151"/>
      <c r="GD260" s="151"/>
      <c r="GE260" s="151"/>
      <c r="GF260" s="151"/>
      <c r="GG260" s="151"/>
      <c r="GH260" s="151"/>
      <c r="GI260" s="151"/>
      <c r="GJ260" s="151"/>
      <c r="GK260" s="151"/>
      <c r="GL260" s="151"/>
      <c r="GM260" s="151"/>
      <c r="GN260" s="151"/>
      <c r="GO260" s="151"/>
      <c r="GP260" s="151"/>
      <c r="GQ260" s="151"/>
      <c r="GR260" s="151"/>
      <c r="GS260" s="151"/>
      <c r="GT260" s="151"/>
      <c r="GU260" s="151"/>
      <c r="GV260" s="151"/>
      <c r="GW260" s="151"/>
      <c r="GX260" s="151"/>
      <c r="GY260" s="151"/>
      <c r="GZ260" s="151"/>
      <c r="HA260" s="151"/>
      <c r="HB260" s="151"/>
      <c r="HC260" s="151"/>
      <c r="HD260" s="151"/>
      <c r="HE260" s="151"/>
      <c r="HF260" s="151"/>
      <c r="HG260" s="151"/>
      <c r="HH260" s="151"/>
      <c r="HI260" s="151"/>
      <c r="HJ260" s="151"/>
      <c r="HK260" s="151"/>
      <c r="HL260" s="151"/>
      <c r="HM260" s="151"/>
      <c r="HN260" s="151"/>
      <c r="HO260" s="151"/>
      <c r="HP260" s="151"/>
      <c r="HQ260" s="151"/>
      <c r="HR260" s="151"/>
      <c r="HS260" s="151"/>
      <c r="HT260" s="151"/>
      <c r="HU260" s="151"/>
      <c r="HV260" s="151"/>
      <c r="HW260" s="151"/>
      <c r="HX260" s="151"/>
      <c r="HY260" s="151"/>
      <c r="HZ260" s="151"/>
      <c r="IA260" s="151"/>
      <c r="IB260" s="151"/>
      <c r="IC260" s="151"/>
      <c r="ID260" s="151"/>
      <c r="IE260" s="151"/>
      <c r="IF260" s="151"/>
      <c r="IG260" s="151"/>
      <c r="IH260" s="151"/>
      <c r="II260" s="151"/>
      <c r="IJ260" s="151"/>
      <c r="IK260" s="151"/>
      <c r="IL260" s="151"/>
      <c r="IM260" s="151"/>
      <c r="IN260" s="151"/>
      <c r="IO260" s="151"/>
      <c r="IP260" s="151"/>
      <c r="IQ260" s="151"/>
      <c r="IR260" s="151"/>
      <c r="IS260" s="151"/>
      <c r="IT260" s="151"/>
      <c r="IU260" s="151"/>
      <c r="IV260" s="151"/>
      <c r="IW260" s="151"/>
      <c r="IX260" s="151"/>
      <c r="IY260" s="151"/>
      <c r="IZ260" s="151"/>
      <c r="JA260" s="151"/>
      <c r="JB260" s="151"/>
      <c r="JC260" s="151"/>
      <c r="JD260" s="151"/>
      <c r="JE260" s="151"/>
      <c r="JF260" s="151"/>
      <c r="JG260" s="151"/>
      <c r="JH260" s="151"/>
      <c r="JI260" s="151"/>
      <c r="JJ260" s="151"/>
    </row>
    <row r="261" spans="1:270" ht="15" customHeight="1" x14ac:dyDescent="0.25">
      <c r="A261" s="124"/>
      <c r="B261" s="125">
        <v>372</v>
      </c>
      <c r="C261" s="130"/>
      <c r="D261" s="131" t="s">
        <v>228</v>
      </c>
      <c r="E261" s="280"/>
      <c r="F261" s="256"/>
      <c r="G261" s="256">
        <f>G262</f>
        <v>637.94000000000005</v>
      </c>
      <c r="H261" s="255"/>
      <c r="I261" s="145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  <c r="AC261" s="151"/>
      <c r="AD261" s="151"/>
      <c r="AE261" s="151"/>
      <c r="AF261" s="151"/>
      <c r="AG261" s="151"/>
      <c r="AH261" s="151"/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  <c r="BI261" s="151"/>
      <c r="BJ261" s="151"/>
      <c r="BK261" s="151"/>
      <c r="BL261" s="151"/>
      <c r="BM261" s="151"/>
      <c r="BN261" s="151"/>
      <c r="BO261" s="151"/>
      <c r="BP261" s="151"/>
      <c r="BQ261" s="151"/>
      <c r="BR261" s="151"/>
      <c r="BS261" s="151"/>
      <c r="BT261" s="151"/>
      <c r="BU261" s="151"/>
      <c r="BV261" s="151"/>
      <c r="BW261" s="151"/>
      <c r="BX261" s="151"/>
      <c r="BY261" s="151"/>
      <c r="BZ261" s="151"/>
      <c r="CA261" s="151"/>
      <c r="CB261" s="151"/>
      <c r="CC261" s="151"/>
      <c r="CD261" s="151"/>
      <c r="CE261" s="151"/>
      <c r="CF261" s="151"/>
      <c r="CG261" s="151"/>
      <c r="CH261" s="151"/>
      <c r="CI261" s="151"/>
      <c r="CJ261" s="151"/>
      <c r="CK261" s="151"/>
      <c r="CL261" s="151"/>
      <c r="CM261" s="151"/>
      <c r="CN261" s="151"/>
      <c r="CO261" s="151"/>
      <c r="CP261" s="151"/>
      <c r="CQ261" s="151"/>
      <c r="CR261" s="151"/>
      <c r="CS261" s="151"/>
      <c r="CT261" s="151"/>
      <c r="CU261" s="151"/>
      <c r="CV261" s="151"/>
      <c r="CW261" s="151"/>
      <c r="CX261" s="151"/>
      <c r="CY261" s="151"/>
      <c r="CZ261" s="151"/>
      <c r="DA261" s="151"/>
      <c r="DB261" s="151"/>
      <c r="DC261" s="151"/>
      <c r="DD261" s="151"/>
      <c r="DE261" s="151"/>
      <c r="DF261" s="151"/>
      <c r="DG261" s="151"/>
      <c r="DH261" s="151"/>
      <c r="DI261" s="151"/>
      <c r="DJ261" s="151"/>
      <c r="DK261" s="151"/>
      <c r="DL261" s="151"/>
      <c r="DM261" s="151"/>
      <c r="DN261" s="151"/>
      <c r="DO261" s="151"/>
      <c r="DP261" s="151"/>
      <c r="DQ261" s="151"/>
      <c r="DR261" s="151"/>
      <c r="DS261" s="151"/>
      <c r="DT261" s="151"/>
      <c r="DU261" s="151"/>
      <c r="DV261" s="151"/>
      <c r="DW261" s="151"/>
      <c r="DX261" s="151"/>
      <c r="DY261" s="151"/>
      <c r="DZ261" s="151"/>
      <c r="EA261" s="151"/>
      <c r="EB261" s="151"/>
      <c r="EC261" s="151"/>
      <c r="ED261" s="151"/>
      <c r="EE261" s="151"/>
      <c r="EF261" s="151"/>
      <c r="EG261" s="151"/>
      <c r="EH261" s="151"/>
      <c r="EI261" s="151"/>
      <c r="EJ261" s="151"/>
      <c r="EK261" s="151"/>
      <c r="EL261" s="151"/>
      <c r="EM261" s="151"/>
      <c r="EN261" s="151"/>
      <c r="EO261" s="151"/>
      <c r="EP261" s="151"/>
      <c r="EQ261" s="151"/>
      <c r="ER261" s="151"/>
      <c r="ES261" s="151"/>
      <c r="ET261" s="151"/>
      <c r="EU261" s="151"/>
      <c r="EV261" s="151"/>
      <c r="EW261" s="151"/>
      <c r="EX261" s="151"/>
      <c r="EY261" s="151"/>
      <c r="EZ261" s="151"/>
      <c r="FA261" s="151"/>
      <c r="FB261" s="151"/>
      <c r="FC261" s="151"/>
      <c r="FD261" s="151"/>
      <c r="FE261" s="151"/>
      <c r="FF261" s="151"/>
      <c r="FG261" s="151"/>
      <c r="FH261" s="151"/>
      <c r="FI261" s="151"/>
      <c r="FJ261" s="151"/>
      <c r="FK261" s="151"/>
      <c r="FL261" s="151"/>
      <c r="FM261" s="151"/>
      <c r="FN261" s="151"/>
      <c r="FO261" s="151"/>
      <c r="FP261" s="151"/>
      <c r="FQ261" s="151"/>
      <c r="FR261" s="151"/>
      <c r="FS261" s="151"/>
      <c r="FT261" s="151"/>
      <c r="FU261" s="151"/>
      <c r="FV261" s="151"/>
      <c r="FW261" s="151"/>
      <c r="FX261" s="151"/>
      <c r="FY261" s="151"/>
      <c r="FZ261" s="151"/>
      <c r="GA261" s="151"/>
      <c r="GB261" s="151"/>
      <c r="GC261" s="151"/>
      <c r="GD261" s="151"/>
      <c r="GE261" s="151"/>
      <c r="GF261" s="151"/>
      <c r="GG261" s="151"/>
      <c r="GH261" s="151"/>
      <c r="GI261" s="151"/>
      <c r="GJ261" s="151"/>
      <c r="GK261" s="151"/>
      <c r="GL261" s="151"/>
      <c r="GM261" s="151"/>
      <c r="GN261" s="151"/>
      <c r="GO261" s="151"/>
      <c r="GP261" s="151"/>
      <c r="GQ261" s="151"/>
      <c r="GR261" s="151"/>
      <c r="GS261" s="151"/>
      <c r="GT261" s="151"/>
      <c r="GU261" s="151"/>
      <c r="GV261" s="151"/>
      <c r="GW261" s="151"/>
      <c r="GX261" s="151"/>
      <c r="GY261" s="151"/>
      <c r="GZ261" s="151"/>
      <c r="HA261" s="151"/>
      <c r="HB261" s="151"/>
      <c r="HC261" s="151"/>
      <c r="HD261" s="151"/>
      <c r="HE261" s="151"/>
      <c r="HF261" s="151"/>
      <c r="HG261" s="151"/>
      <c r="HH261" s="151"/>
      <c r="HI261" s="151"/>
      <c r="HJ261" s="151"/>
      <c r="HK261" s="151"/>
      <c r="HL261" s="151"/>
      <c r="HM261" s="151"/>
      <c r="HN261" s="151"/>
      <c r="HO261" s="151"/>
      <c r="HP261" s="151"/>
      <c r="HQ261" s="151"/>
      <c r="HR261" s="151"/>
      <c r="HS261" s="151"/>
      <c r="HT261" s="151"/>
      <c r="HU261" s="151"/>
      <c r="HV261" s="151"/>
      <c r="HW261" s="151"/>
      <c r="HX261" s="151"/>
      <c r="HY261" s="151"/>
      <c r="HZ261" s="151"/>
      <c r="IA261" s="151"/>
      <c r="IB261" s="151"/>
      <c r="IC261" s="151"/>
      <c r="ID261" s="151"/>
      <c r="IE261" s="151"/>
      <c r="IF261" s="151"/>
      <c r="IG261" s="151"/>
      <c r="IH261" s="151"/>
      <c r="II261" s="151"/>
      <c r="IJ261" s="151"/>
      <c r="IK261" s="151"/>
      <c r="IL261" s="151"/>
      <c r="IM261" s="151"/>
      <c r="IN261" s="151"/>
      <c r="IO261" s="151"/>
      <c r="IP261" s="151"/>
      <c r="IQ261" s="151"/>
      <c r="IR261" s="151"/>
      <c r="IS261" s="151"/>
      <c r="IT261" s="151"/>
      <c r="IU261" s="151"/>
      <c r="IV261" s="151"/>
      <c r="IW261" s="151"/>
      <c r="IX261" s="151"/>
      <c r="IY261" s="151"/>
      <c r="IZ261" s="151"/>
      <c r="JA261" s="151"/>
      <c r="JB261" s="151"/>
      <c r="JC261" s="151"/>
      <c r="JD261" s="151"/>
      <c r="JE261" s="151"/>
      <c r="JF261" s="151"/>
      <c r="JG261" s="151"/>
      <c r="JH261" s="151"/>
      <c r="JI261" s="151"/>
      <c r="JJ261" s="151"/>
    </row>
    <row r="262" spans="1:270" ht="15" customHeight="1" x14ac:dyDescent="0.25">
      <c r="A262" s="448">
        <v>3722</v>
      </c>
      <c r="B262" s="449"/>
      <c r="C262" s="450"/>
      <c r="D262" s="46" t="s">
        <v>229</v>
      </c>
      <c r="E262" s="398"/>
      <c r="F262" s="252">
        <v>0</v>
      </c>
      <c r="G262" s="252">
        <v>637.94000000000005</v>
      </c>
      <c r="H262" s="252"/>
      <c r="I262" s="12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  <c r="AC262" s="151"/>
      <c r="AD262" s="151"/>
      <c r="AE262" s="151"/>
      <c r="AF262" s="151"/>
      <c r="AG262" s="151"/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  <c r="BI262" s="151"/>
      <c r="BJ262" s="151"/>
      <c r="BK262" s="151"/>
      <c r="BL262" s="151"/>
      <c r="BM262" s="151"/>
      <c r="BN262" s="151"/>
      <c r="BO262" s="151"/>
      <c r="BP262" s="151"/>
      <c r="BQ262" s="151"/>
      <c r="BR262" s="151"/>
      <c r="BS262" s="151"/>
      <c r="BT262" s="151"/>
      <c r="BU262" s="151"/>
      <c r="BV262" s="151"/>
      <c r="BW262" s="151"/>
      <c r="BX262" s="151"/>
      <c r="BY262" s="151"/>
      <c r="BZ262" s="151"/>
      <c r="CA262" s="151"/>
      <c r="CB262" s="151"/>
      <c r="CC262" s="151"/>
      <c r="CD262" s="151"/>
      <c r="CE262" s="151"/>
      <c r="CF262" s="151"/>
      <c r="CG262" s="151"/>
      <c r="CH262" s="151"/>
      <c r="CI262" s="151"/>
      <c r="CJ262" s="151"/>
      <c r="CK262" s="151"/>
      <c r="CL262" s="151"/>
      <c r="CM262" s="151"/>
      <c r="CN262" s="151"/>
      <c r="CO262" s="151"/>
      <c r="CP262" s="151"/>
      <c r="CQ262" s="151"/>
      <c r="CR262" s="151"/>
      <c r="CS262" s="151"/>
      <c r="CT262" s="151"/>
      <c r="CU262" s="151"/>
      <c r="CV262" s="151"/>
      <c r="CW262" s="151"/>
      <c r="CX262" s="151"/>
      <c r="CY262" s="151"/>
      <c r="CZ262" s="151"/>
      <c r="DA262" s="151"/>
      <c r="DB262" s="151"/>
      <c r="DC262" s="151"/>
      <c r="DD262" s="151"/>
      <c r="DE262" s="151"/>
      <c r="DF262" s="151"/>
      <c r="DG262" s="151"/>
      <c r="DH262" s="151"/>
      <c r="DI262" s="151"/>
      <c r="DJ262" s="151"/>
      <c r="DK262" s="151"/>
      <c r="DL262" s="151"/>
      <c r="DM262" s="151"/>
      <c r="DN262" s="151"/>
      <c r="DO262" s="151"/>
      <c r="DP262" s="151"/>
      <c r="DQ262" s="151"/>
      <c r="DR262" s="151"/>
      <c r="DS262" s="151"/>
      <c r="DT262" s="151"/>
      <c r="DU262" s="151"/>
      <c r="DV262" s="151"/>
      <c r="DW262" s="151"/>
      <c r="DX262" s="151"/>
      <c r="DY262" s="151"/>
      <c r="DZ262" s="151"/>
      <c r="EA262" s="151"/>
      <c r="EB262" s="151"/>
      <c r="EC262" s="151"/>
      <c r="ED262" s="151"/>
      <c r="EE262" s="151"/>
      <c r="EF262" s="151"/>
      <c r="EG262" s="151"/>
      <c r="EH262" s="151"/>
      <c r="EI262" s="151"/>
      <c r="EJ262" s="151"/>
      <c r="EK262" s="151"/>
      <c r="EL262" s="151"/>
      <c r="EM262" s="151"/>
      <c r="EN262" s="151"/>
      <c r="EO262" s="151"/>
      <c r="EP262" s="151"/>
      <c r="EQ262" s="151"/>
      <c r="ER262" s="151"/>
      <c r="ES262" s="151"/>
      <c r="ET262" s="151"/>
      <c r="EU262" s="151"/>
      <c r="EV262" s="151"/>
      <c r="EW262" s="151"/>
      <c r="EX262" s="151"/>
      <c r="EY262" s="151"/>
      <c r="EZ262" s="151"/>
      <c r="FA262" s="151"/>
      <c r="FB262" s="151"/>
      <c r="FC262" s="151"/>
      <c r="FD262" s="151"/>
      <c r="FE262" s="151"/>
      <c r="FF262" s="151"/>
      <c r="FG262" s="151"/>
      <c r="FH262" s="151"/>
      <c r="FI262" s="151"/>
      <c r="FJ262" s="151"/>
      <c r="FK262" s="151"/>
      <c r="FL262" s="151"/>
      <c r="FM262" s="151"/>
      <c r="FN262" s="151"/>
      <c r="FO262" s="151"/>
      <c r="FP262" s="151"/>
      <c r="FQ262" s="151"/>
      <c r="FR262" s="151"/>
      <c r="FS262" s="151"/>
      <c r="FT262" s="151"/>
      <c r="FU262" s="151"/>
      <c r="FV262" s="151"/>
      <c r="FW262" s="151"/>
      <c r="FX262" s="151"/>
      <c r="FY262" s="151"/>
      <c r="FZ262" s="151"/>
      <c r="GA262" s="151"/>
      <c r="GB262" s="151"/>
      <c r="GC262" s="151"/>
      <c r="GD262" s="151"/>
      <c r="GE262" s="151"/>
      <c r="GF262" s="151"/>
      <c r="GG262" s="151"/>
      <c r="GH262" s="151"/>
      <c r="GI262" s="151"/>
      <c r="GJ262" s="151"/>
      <c r="GK262" s="151"/>
      <c r="GL262" s="151"/>
      <c r="GM262" s="151"/>
      <c r="GN262" s="151"/>
      <c r="GO262" s="151"/>
      <c r="GP262" s="151"/>
      <c r="GQ262" s="151"/>
      <c r="GR262" s="151"/>
      <c r="GS262" s="151"/>
      <c r="GT262" s="151"/>
      <c r="GU262" s="151"/>
      <c r="GV262" s="151"/>
      <c r="GW262" s="151"/>
      <c r="GX262" s="151"/>
      <c r="GY262" s="151"/>
      <c r="GZ262" s="151"/>
      <c r="HA262" s="151"/>
      <c r="HB262" s="151"/>
      <c r="HC262" s="151"/>
      <c r="HD262" s="151"/>
      <c r="HE262" s="151"/>
      <c r="HF262" s="151"/>
      <c r="HG262" s="151"/>
      <c r="HH262" s="151"/>
      <c r="HI262" s="151"/>
      <c r="HJ262" s="151"/>
      <c r="HK262" s="151"/>
      <c r="HL262" s="151"/>
      <c r="HM262" s="151"/>
      <c r="HN262" s="151"/>
      <c r="HO262" s="151"/>
      <c r="HP262" s="151"/>
      <c r="HQ262" s="151"/>
      <c r="HR262" s="151"/>
      <c r="HS262" s="151"/>
      <c r="HT262" s="151"/>
      <c r="HU262" s="151"/>
      <c r="HV262" s="151"/>
      <c r="HW262" s="151"/>
      <c r="HX262" s="151"/>
      <c r="HY262" s="151"/>
      <c r="HZ262" s="151"/>
      <c r="IA262" s="151"/>
      <c r="IB262" s="151"/>
      <c r="IC262" s="151"/>
      <c r="ID262" s="151"/>
      <c r="IE262" s="151"/>
      <c r="IF262" s="151"/>
      <c r="IG262" s="151"/>
      <c r="IH262" s="151"/>
      <c r="II262" s="151"/>
      <c r="IJ262" s="151"/>
      <c r="IK262" s="151"/>
      <c r="IL262" s="151"/>
      <c r="IM262" s="151"/>
      <c r="IN262" s="151"/>
      <c r="IO262" s="151"/>
      <c r="IP262" s="151"/>
      <c r="IQ262" s="151"/>
      <c r="IR262" s="151"/>
      <c r="IS262" s="151"/>
      <c r="IT262" s="151"/>
      <c r="IU262" s="151"/>
      <c r="IV262" s="151"/>
      <c r="IW262" s="151"/>
      <c r="IX262" s="151"/>
      <c r="IY262" s="151"/>
      <c r="IZ262" s="151"/>
      <c r="JA262" s="151"/>
      <c r="JB262" s="151"/>
      <c r="JC262" s="151"/>
      <c r="JD262" s="151"/>
      <c r="JE262" s="151"/>
      <c r="JF262" s="151"/>
      <c r="JG262" s="151"/>
      <c r="JH262" s="151"/>
      <c r="JI262" s="151"/>
      <c r="JJ262" s="151"/>
    </row>
    <row r="263" spans="1:270" ht="15" customHeight="1" x14ac:dyDescent="0.25">
      <c r="A263" s="451" t="s">
        <v>163</v>
      </c>
      <c r="B263" s="452"/>
      <c r="C263" s="453"/>
      <c r="D263" s="180" t="s">
        <v>205</v>
      </c>
      <c r="E263" s="398"/>
      <c r="F263" s="260"/>
      <c r="G263" s="260"/>
      <c r="H263" s="260"/>
      <c r="I263" s="22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  <c r="AC263" s="151"/>
      <c r="AD263" s="151"/>
      <c r="AE263" s="151"/>
      <c r="AF263" s="151"/>
      <c r="AG263" s="151"/>
      <c r="AH263" s="151"/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  <c r="BI263" s="151"/>
      <c r="BJ263" s="151"/>
      <c r="BK263" s="151"/>
      <c r="BL263" s="151"/>
      <c r="BM263" s="151"/>
      <c r="BN263" s="151"/>
      <c r="BO263" s="151"/>
      <c r="BP263" s="151"/>
      <c r="BQ263" s="151"/>
      <c r="BR263" s="151"/>
      <c r="BS263" s="151"/>
      <c r="BT263" s="151"/>
      <c r="BU263" s="151"/>
      <c r="BV263" s="151"/>
      <c r="BW263" s="151"/>
      <c r="BX263" s="151"/>
      <c r="BY263" s="151"/>
      <c r="BZ263" s="151"/>
      <c r="CA263" s="151"/>
      <c r="CB263" s="151"/>
      <c r="CC263" s="151"/>
      <c r="CD263" s="151"/>
      <c r="CE263" s="151"/>
      <c r="CF263" s="151"/>
      <c r="CG263" s="151"/>
      <c r="CH263" s="151"/>
      <c r="CI263" s="151"/>
      <c r="CJ263" s="151"/>
      <c r="CK263" s="151"/>
      <c r="CL263" s="151"/>
      <c r="CM263" s="151"/>
      <c r="CN263" s="151"/>
      <c r="CO263" s="151"/>
      <c r="CP263" s="151"/>
      <c r="CQ263" s="151"/>
      <c r="CR263" s="151"/>
      <c r="CS263" s="151"/>
      <c r="CT263" s="151"/>
      <c r="CU263" s="151"/>
      <c r="CV263" s="151"/>
      <c r="CW263" s="151"/>
      <c r="CX263" s="151"/>
      <c r="CY263" s="151"/>
      <c r="CZ263" s="151"/>
      <c r="DA263" s="151"/>
      <c r="DB263" s="151"/>
      <c r="DC263" s="151"/>
      <c r="DD263" s="151"/>
      <c r="DE263" s="151"/>
      <c r="DF263" s="151"/>
      <c r="DG263" s="151"/>
      <c r="DH263" s="151"/>
      <c r="DI263" s="151"/>
      <c r="DJ263" s="151"/>
      <c r="DK263" s="151"/>
      <c r="DL263" s="151"/>
      <c r="DM263" s="151"/>
      <c r="DN263" s="151"/>
      <c r="DO263" s="151"/>
      <c r="DP263" s="151"/>
      <c r="DQ263" s="151"/>
      <c r="DR263" s="151"/>
      <c r="DS263" s="151"/>
      <c r="DT263" s="151"/>
      <c r="DU263" s="151"/>
      <c r="DV263" s="151"/>
      <c r="DW263" s="151"/>
      <c r="DX263" s="151"/>
      <c r="DY263" s="151"/>
      <c r="DZ263" s="151"/>
      <c r="EA263" s="151"/>
      <c r="EB263" s="151"/>
      <c r="EC263" s="151"/>
      <c r="ED263" s="151"/>
      <c r="EE263" s="151"/>
      <c r="EF263" s="151"/>
      <c r="EG263" s="151"/>
      <c r="EH263" s="151"/>
      <c r="EI263" s="151"/>
      <c r="EJ263" s="151"/>
      <c r="EK263" s="151"/>
      <c r="EL263" s="151"/>
      <c r="EM263" s="151"/>
      <c r="EN263" s="151"/>
      <c r="EO263" s="151"/>
      <c r="EP263" s="151"/>
      <c r="EQ263" s="151"/>
      <c r="ER263" s="151"/>
      <c r="ES263" s="151"/>
      <c r="ET263" s="151"/>
      <c r="EU263" s="151"/>
      <c r="EV263" s="151"/>
      <c r="EW263" s="151"/>
      <c r="EX263" s="151"/>
      <c r="EY263" s="151"/>
      <c r="EZ263" s="151"/>
      <c r="FA263" s="151"/>
      <c r="FB263" s="151"/>
      <c r="FC263" s="151"/>
      <c r="FD263" s="151"/>
      <c r="FE263" s="151"/>
      <c r="FF263" s="151"/>
      <c r="FG263" s="151"/>
      <c r="FH263" s="151"/>
      <c r="FI263" s="151"/>
      <c r="FJ263" s="151"/>
      <c r="FK263" s="151"/>
      <c r="FL263" s="151"/>
      <c r="FM263" s="151"/>
      <c r="FN263" s="151"/>
      <c r="FO263" s="151"/>
      <c r="FP263" s="151"/>
      <c r="FQ263" s="151"/>
      <c r="FR263" s="151"/>
      <c r="FS263" s="151"/>
      <c r="FT263" s="151"/>
      <c r="FU263" s="151"/>
      <c r="FV263" s="151"/>
      <c r="FW263" s="151"/>
      <c r="FX263" s="151"/>
      <c r="FY263" s="151"/>
      <c r="FZ263" s="151"/>
      <c r="GA263" s="151"/>
      <c r="GB263" s="151"/>
      <c r="GC263" s="151"/>
      <c r="GD263" s="151"/>
      <c r="GE263" s="151"/>
      <c r="GF263" s="151"/>
      <c r="GG263" s="151"/>
      <c r="GH263" s="151"/>
      <c r="GI263" s="151"/>
      <c r="GJ263" s="151"/>
      <c r="GK263" s="151"/>
      <c r="GL263" s="151"/>
      <c r="GM263" s="151"/>
      <c r="GN263" s="151"/>
      <c r="GO263" s="151"/>
      <c r="GP263" s="151"/>
      <c r="GQ263" s="151"/>
      <c r="GR263" s="151"/>
      <c r="GS263" s="151"/>
      <c r="GT263" s="151"/>
      <c r="GU263" s="151"/>
      <c r="GV263" s="151"/>
      <c r="GW263" s="151"/>
      <c r="GX263" s="151"/>
      <c r="GY263" s="151"/>
      <c r="GZ263" s="151"/>
      <c r="HA263" s="151"/>
      <c r="HB263" s="151"/>
      <c r="HC263" s="151"/>
      <c r="HD263" s="151"/>
      <c r="HE263" s="151"/>
      <c r="HF263" s="151"/>
      <c r="HG263" s="151"/>
      <c r="HH263" s="151"/>
      <c r="HI263" s="151"/>
      <c r="HJ263" s="151"/>
      <c r="HK263" s="151"/>
      <c r="HL263" s="151"/>
      <c r="HM263" s="151"/>
      <c r="HN263" s="151"/>
      <c r="HO263" s="151"/>
      <c r="HP263" s="151"/>
      <c r="HQ263" s="151"/>
      <c r="HR263" s="151"/>
      <c r="HS263" s="151"/>
      <c r="HT263" s="151"/>
      <c r="HU263" s="151"/>
      <c r="HV263" s="151"/>
      <c r="HW263" s="151"/>
      <c r="HX263" s="151"/>
      <c r="HY263" s="151"/>
      <c r="HZ263" s="151"/>
      <c r="IA263" s="151"/>
      <c r="IB263" s="151"/>
      <c r="IC263" s="151"/>
      <c r="ID263" s="151"/>
      <c r="IE263" s="151"/>
      <c r="IF263" s="151"/>
      <c r="IG263" s="151"/>
      <c r="IH263" s="151"/>
      <c r="II263" s="151"/>
      <c r="IJ263" s="151"/>
      <c r="IK263" s="151"/>
      <c r="IL263" s="151"/>
      <c r="IM263" s="151"/>
      <c r="IN263" s="151"/>
      <c r="IO263" s="151"/>
      <c r="IP263" s="151"/>
      <c r="IQ263" s="151"/>
      <c r="IR263" s="151"/>
      <c r="IS263" s="151"/>
      <c r="IT263" s="151"/>
      <c r="IU263" s="151"/>
      <c r="IV263" s="151"/>
      <c r="IW263" s="151"/>
      <c r="IX263" s="151"/>
      <c r="IY263" s="151"/>
      <c r="IZ263" s="151"/>
      <c r="JA263" s="151"/>
      <c r="JB263" s="151"/>
      <c r="JC263" s="151"/>
      <c r="JD263" s="151"/>
      <c r="JE263" s="151"/>
      <c r="JF263" s="151"/>
      <c r="JG263" s="151"/>
      <c r="JH263" s="151"/>
      <c r="JI263" s="151"/>
      <c r="JJ263" s="151"/>
    </row>
    <row r="264" spans="1:270" ht="15" customHeight="1" x14ac:dyDescent="0.25">
      <c r="A264" s="97"/>
      <c r="B264" s="101">
        <v>3</v>
      </c>
      <c r="C264" s="99"/>
      <c r="D264" s="277" t="s">
        <v>23</v>
      </c>
      <c r="E264" s="401">
        <f>E265+E268+E298</f>
        <v>0</v>
      </c>
      <c r="F264" s="261">
        <v>0</v>
      </c>
      <c r="G264" s="261">
        <f>G265</f>
        <v>9265.41</v>
      </c>
      <c r="H264" s="253"/>
      <c r="I264" s="72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  <c r="AC264" s="151"/>
      <c r="AD264" s="151"/>
      <c r="AE264" s="151"/>
      <c r="AF264" s="151"/>
      <c r="AG264" s="151"/>
      <c r="AH264" s="151"/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  <c r="BI264" s="151"/>
      <c r="BJ264" s="151"/>
      <c r="BK264" s="151"/>
      <c r="BL264" s="151"/>
      <c r="BM264" s="151"/>
      <c r="BN264" s="151"/>
      <c r="BO264" s="151"/>
      <c r="BP264" s="151"/>
      <c r="BQ264" s="151"/>
      <c r="BR264" s="151"/>
      <c r="BS264" s="151"/>
      <c r="BT264" s="151"/>
      <c r="BU264" s="151"/>
      <c r="BV264" s="151"/>
      <c r="BW264" s="151"/>
      <c r="BX264" s="151"/>
      <c r="BY264" s="151"/>
      <c r="BZ264" s="151"/>
      <c r="CA264" s="151"/>
      <c r="CB264" s="151"/>
      <c r="CC264" s="151"/>
      <c r="CD264" s="151"/>
      <c r="CE264" s="151"/>
      <c r="CF264" s="151"/>
      <c r="CG264" s="151"/>
      <c r="CH264" s="151"/>
      <c r="CI264" s="151"/>
      <c r="CJ264" s="151"/>
      <c r="CK264" s="151"/>
      <c r="CL264" s="151"/>
      <c r="CM264" s="151"/>
      <c r="CN264" s="151"/>
      <c r="CO264" s="151"/>
      <c r="CP264" s="151"/>
      <c r="CQ264" s="151"/>
      <c r="CR264" s="151"/>
      <c r="CS264" s="151"/>
      <c r="CT264" s="151"/>
      <c r="CU264" s="151"/>
      <c r="CV264" s="151"/>
      <c r="CW264" s="151"/>
      <c r="CX264" s="151"/>
      <c r="CY264" s="151"/>
      <c r="CZ264" s="151"/>
      <c r="DA264" s="151"/>
      <c r="DB264" s="151"/>
      <c r="DC264" s="151"/>
      <c r="DD264" s="151"/>
      <c r="DE264" s="151"/>
      <c r="DF264" s="151"/>
      <c r="DG264" s="151"/>
      <c r="DH264" s="151"/>
      <c r="DI264" s="151"/>
      <c r="DJ264" s="151"/>
      <c r="DK264" s="151"/>
      <c r="DL264" s="151"/>
      <c r="DM264" s="151"/>
      <c r="DN264" s="151"/>
      <c r="DO264" s="151"/>
      <c r="DP264" s="151"/>
      <c r="DQ264" s="151"/>
      <c r="DR264" s="151"/>
      <c r="DS264" s="151"/>
      <c r="DT264" s="151"/>
      <c r="DU264" s="151"/>
      <c r="DV264" s="151"/>
      <c r="DW264" s="151"/>
      <c r="DX264" s="151"/>
      <c r="DY264" s="151"/>
      <c r="DZ264" s="151"/>
      <c r="EA264" s="151"/>
      <c r="EB264" s="151"/>
      <c r="EC264" s="151"/>
      <c r="ED264" s="151"/>
      <c r="EE264" s="151"/>
      <c r="EF264" s="151"/>
      <c r="EG264" s="151"/>
      <c r="EH264" s="151"/>
      <c r="EI264" s="151"/>
      <c r="EJ264" s="151"/>
      <c r="EK264" s="151"/>
      <c r="EL264" s="151"/>
      <c r="EM264" s="151"/>
      <c r="EN264" s="151"/>
      <c r="EO264" s="151"/>
      <c r="EP264" s="151"/>
      <c r="EQ264" s="151"/>
      <c r="ER264" s="151"/>
      <c r="ES264" s="151"/>
      <c r="ET264" s="151"/>
      <c r="EU264" s="151"/>
      <c r="EV264" s="151"/>
      <c r="EW264" s="151"/>
      <c r="EX264" s="151"/>
      <c r="EY264" s="151"/>
      <c r="EZ264" s="151"/>
      <c r="FA264" s="151"/>
      <c r="FB264" s="151"/>
      <c r="FC264" s="151"/>
      <c r="FD264" s="151"/>
      <c r="FE264" s="151"/>
      <c r="FF264" s="151"/>
      <c r="FG264" s="151"/>
      <c r="FH264" s="151"/>
      <c r="FI264" s="151"/>
      <c r="FJ264" s="151"/>
      <c r="FK264" s="151"/>
      <c r="FL264" s="151"/>
      <c r="FM264" s="151"/>
      <c r="FN264" s="151"/>
      <c r="FO264" s="151"/>
      <c r="FP264" s="151"/>
      <c r="FQ264" s="151"/>
      <c r="FR264" s="151"/>
      <c r="FS264" s="151"/>
      <c r="FT264" s="151"/>
      <c r="FU264" s="151"/>
      <c r="FV264" s="151"/>
      <c r="FW264" s="151"/>
      <c r="FX264" s="151"/>
      <c r="FY264" s="151"/>
      <c r="FZ264" s="151"/>
      <c r="GA264" s="151"/>
      <c r="GB264" s="151"/>
      <c r="GC264" s="151"/>
      <c r="GD264" s="151"/>
      <c r="GE264" s="151"/>
      <c r="GF264" s="151"/>
      <c r="GG264" s="151"/>
      <c r="GH264" s="151"/>
      <c r="GI264" s="151"/>
      <c r="GJ264" s="151"/>
      <c r="GK264" s="151"/>
      <c r="GL264" s="151"/>
      <c r="GM264" s="151"/>
      <c r="GN264" s="151"/>
      <c r="GO264" s="151"/>
      <c r="GP264" s="151"/>
      <c r="GQ264" s="151"/>
      <c r="GR264" s="151"/>
      <c r="GS264" s="151"/>
      <c r="GT264" s="151"/>
      <c r="GU264" s="151"/>
      <c r="GV264" s="151"/>
      <c r="GW264" s="151"/>
      <c r="GX264" s="151"/>
      <c r="GY264" s="151"/>
      <c r="GZ264" s="151"/>
      <c r="HA264" s="151"/>
      <c r="HB264" s="151"/>
      <c r="HC264" s="151"/>
      <c r="HD264" s="151"/>
      <c r="HE264" s="151"/>
      <c r="HF264" s="151"/>
      <c r="HG264" s="151"/>
      <c r="HH264" s="151"/>
      <c r="HI264" s="151"/>
      <c r="HJ264" s="151"/>
      <c r="HK264" s="151"/>
      <c r="HL264" s="151"/>
      <c r="HM264" s="151"/>
      <c r="HN264" s="151"/>
      <c r="HO264" s="151"/>
      <c r="HP264" s="151"/>
      <c r="HQ264" s="151"/>
      <c r="HR264" s="151"/>
      <c r="HS264" s="151"/>
      <c r="HT264" s="151"/>
      <c r="HU264" s="151"/>
      <c r="HV264" s="151"/>
      <c r="HW264" s="151"/>
      <c r="HX264" s="151"/>
      <c r="HY264" s="151"/>
      <c r="HZ264" s="151"/>
      <c r="IA264" s="151"/>
      <c r="IB264" s="151"/>
      <c r="IC264" s="151"/>
      <c r="ID264" s="151"/>
      <c r="IE264" s="151"/>
      <c r="IF264" s="151"/>
      <c r="IG264" s="151"/>
      <c r="IH264" s="151"/>
      <c r="II264" s="151"/>
      <c r="IJ264" s="151"/>
      <c r="IK264" s="151"/>
      <c r="IL264" s="151"/>
      <c r="IM264" s="151"/>
      <c r="IN264" s="151"/>
      <c r="IO264" s="151"/>
      <c r="IP264" s="151"/>
      <c r="IQ264" s="151"/>
      <c r="IR264" s="151"/>
      <c r="IS264" s="151"/>
      <c r="IT264" s="151"/>
      <c r="IU264" s="151"/>
      <c r="IV264" s="151"/>
      <c r="IW264" s="151"/>
      <c r="IX264" s="151"/>
      <c r="IY264" s="151"/>
      <c r="IZ264" s="151"/>
      <c r="JA264" s="151"/>
      <c r="JB264" s="151"/>
      <c r="JC264" s="151"/>
      <c r="JD264" s="151"/>
      <c r="JE264" s="151"/>
      <c r="JF264" s="151"/>
      <c r="JG264" s="151"/>
      <c r="JH264" s="151"/>
      <c r="JI264" s="151"/>
      <c r="JJ264" s="151"/>
    </row>
    <row r="265" spans="1:270" ht="15" customHeight="1" x14ac:dyDescent="0.25">
      <c r="A265" s="468">
        <v>32</v>
      </c>
      <c r="B265" s="469"/>
      <c r="C265" s="470"/>
      <c r="D265" s="171" t="s">
        <v>33</v>
      </c>
      <c r="E265" s="281">
        <f>E266+E270+E278+E288</f>
        <v>0</v>
      </c>
      <c r="F265" s="266">
        <f>F266+F270+F278+F288</f>
        <v>0</v>
      </c>
      <c r="G265" s="266">
        <f>G266+G268</f>
        <v>9265.41</v>
      </c>
      <c r="H265" s="254"/>
      <c r="I265" s="169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  <c r="AC265" s="151"/>
      <c r="AD265" s="151"/>
      <c r="AE265" s="151"/>
      <c r="AF265" s="151"/>
      <c r="AG265" s="151"/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  <c r="BI265" s="151"/>
      <c r="BJ265" s="151"/>
      <c r="BK265" s="151"/>
      <c r="BL265" s="151"/>
      <c r="BM265" s="151"/>
      <c r="BN265" s="151"/>
      <c r="BO265" s="151"/>
      <c r="BP265" s="151"/>
      <c r="BQ265" s="151"/>
      <c r="BR265" s="151"/>
      <c r="BS265" s="151"/>
      <c r="BT265" s="151"/>
      <c r="BU265" s="151"/>
      <c r="BV265" s="151"/>
      <c r="BW265" s="151"/>
      <c r="BX265" s="151"/>
      <c r="BY265" s="151"/>
      <c r="BZ265" s="151"/>
      <c r="CA265" s="151"/>
      <c r="CB265" s="151"/>
      <c r="CC265" s="151"/>
      <c r="CD265" s="151"/>
      <c r="CE265" s="151"/>
      <c r="CF265" s="151"/>
      <c r="CG265" s="151"/>
      <c r="CH265" s="151"/>
      <c r="CI265" s="151"/>
      <c r="CJ265" s="151"/>
      <c r="CK265" s="151"/>
      <c r="CL265" s="151"/>
      <c r="CM265" s="151"/>
      <c r="CN265" s="151"/>
      <c r="CO265" s="151"/>
      <c r="CP265" s="151"/>
      <c r="CQ265" s="151"/>
      <c r="CR265" s="151"/>
      <c r="CS265" s="151"/>
      <c r="CT265" s="151"/>
      <c r="CU265" s="151"/>
      <c r="CV265" s="151"/>
      <c r="CW265" s="151"/>
      <c r="CX265" s="151"/>
      <c r="CY265" s="151"/>
      <c r="CZ265" s="151"/>
      <c r="DA265" s="151"/>
      <c r="DB265" s="151"/>
      <c r="DC265" s="151"/>
      <c r="DD265" s="151"/>
      <c r="DE265" s="151"/>
      <c r="DF265" s="151"/>
      <c r="DG265" s="151"/>
      <c r="DH265" s="151"/>
      <c r="DI265" s="151"/>
      <c r="DJ265" s="151"/>
      <c r="DK265" s="151"/>
      <c r="DL265" s="151"/>
      <c r="DM265" s="151"/>
      <c r="DN265" s="151"/>
      <c r="DO265" s="151"/>
      <c r="DP265" s="151"/>
      <c r="DQ265" s="151"/>
      <c r="DR265" s="151"/>
      <c r="DS265" s="151"/>
      <c r="DT265" s="151"/>
      <c r="DU265" s="151"/>
      <c r="DV265" s="151"/>
      <c r="DW265" s="151"/>
      <c r="DX265" s="151"/>
      <c r="DY265" s="151"/>
      <c r="DZ265" s="151"/>
      <c r="EA265" s="151"/>
      <c r="EB265" s="151"/>
      <c r="EC265" s="151"/>
      <c r="ED265" s="151"/>
      <c r="EE265" s="151"/>
      <c r="EF265" s="151"/>
      <c r="EG265" s="151"/>
      <c r="EH265" s="151"/>
      <c r="EI265" s="151"/>
      <c r="EJ265" s="151"/>
      <c r="EK265" s="151"/>
      <c r="EL265" s="151"/>
      <c r="EM265" s="151"/>
      <c r="EN265" s="151"/>
      <c r="EO265" s="151"/>
      <c r="EP265" s="151"/>
      <c r="EQ265" s="151"/>
      <c r="ER265" s="151"/>
      <c r="ES265" s="151"/>
      <c r="ET265" s="151"/>
      <c r="EU265" s="151"/>
      <c r="EV265" s="151"/>
      <c r="EW265" s="151"/>
      <c r="EX265" s="151"/>
      <c r="EY265" s="151"/>
      <c r="EZ265" s="151"/>
      <c r="FA265" s="151"/>
      <c r="FB265" s="151"/>
      <c r="FC265" s="151"/>
      <c r="FD265" s="151"/>
      <c r="FE265" s="151"/>
      <c r="FF265" s="151"/>
      <c r="FG265" s="151"/>
      <c r="FH265" s="151"/>
      <c r="FI265" s="151"/>
      <c r="FJ265" s="151"/>
      <c r="FK265" s="151"/>
      <c r="FL265" s="151"/>
      <c r="FM265" s="151"/>
      <c r="FN265" s="151"/>
      <c r="FO265" s="151"/>
      <c r="FP265" s="151"/>
      <c r="FQ265" s="151"/>
      <c r="FR265" s="151"/>
      <c r="FS265" s="151"/>
      <c r="FT265" s="151"/>
      <c r="FU265" s="151"/>
      <c r="FV265" s="151"/>
      <c r="FW265" s="151"/>
      <c r="FX265" s="151"/>
      <c r="FY265" s="151"/>
      <c r="FZ265" s="151"/>
      <c r="GA265" s="151"/>
      <c r="GB265" s="151"/>
      <c r="GC265" s="151"/>
      <c r="GD265" s="151"/>
      <c r="GE265" s="151"/>
      <c r="GF265" s="151"/>
      <c r="GG265" s="151"/>
      <c r="GH265" s="151"/>
      <c r="GI265" s="151"/>
      <c r="GJ265" s="151"/>
      <c r="GK265" s="151"/>
      <c r="GL265" s="151"/>
      <c r="GM265" s="151"/>
      <c r="GN265" s="151"/>
      <c r="GO265" s="151"/>
      <c r="GP265" s="151"/>
      <c r="GQ265" s="151"/>
      <c r="GR265" s="151"/>
      <c r="GS265" s="151"/>
      <c r="GT265" s="151"/>
      <c r="GU265" s="151"/>
      <c r="GV265" s="151"/>
      <c r="GW265" s="151"/>
      <c r="GX265" s="151"/>
      <c r="GY265" s="151"/>
      <c r="GZ265" s="151"/>
      <c r="HA265" s="151"/>
      <c r="HB265" s="151"/>
      <c r="HC265" s="151"/>
      <c r="HD265" s="151"/>
      <c r="HE265" s="151"/>
      <c r="HF265" s="151"/>
      <c r="HG265" s="151"/>
      <c r="HH265" s="151"/>
      <c r="HI265" s="151"/>
      <c r="HJ265" s="151"/>
      <c r="HK265" s="151"/>
      <c r="HL265" s="151"/>
      <c r="HM265" s="151"/>
      <c r="HN265" s="151"/>
      <c r="HO265" s="151"/>
      <c r="HP265" s="151"/>
      <c r="HQ265" s="151"/>
      <c r="HR265" s="151"/>
      <c r="HS265" s="151"/>
      <c r="HT265" s="151"/>
      <c r="HU265" s="151"/>
      <c r="HV265" s="151"/>
      <c r="HW265" s="151"/>
      <c r="HX265" s="151"/>
      <c r="HY265" s="151"/>
      <c r="HZ265" s="151"/>
      <c r="IA265" s="151"/>
      <c r="IB265" s="151"/>
      <c r="IC265" s="151"/>
      <c r="ID265" s="151"/>
      <c r="IE265" s="151"/>
      <c r="IF265" s="151"/>
      <c r="IG265" s="151"/>
      <c r="IH265" s="151"/>
      <c r="II265" s="151"/>
      <c r="IJ265" s="151"/>
      <c r="IK265" s="151"/>
      <c r="IL265" s="151"/>
      <c r="IM265" s="151"/>
      <c r="IN265" s="151"/>
      <c r="IO265" s="151"/>
      <c r="IP265" s="151"/>
      <c r="IQ265" s="151"/>
      <c r="IR265" s="151"/>
      <c r="IS265" s="151"/>
      <c r="IT265" s="151"/>
      <c r="IU265" s="151"/>
      <c r="IV265" s="151"/>
      <c r="IW265" s="151"/>
      <c r="IX265" s="151"/>
      <c r="IY265" s="151"/>
      <c r="IZ265" s="151"/>
      <c r="JA265" s="151"/>
      <c r="JB265" s="151"/>
      <c r="JC265" s="151"/>
      <c r="JD265" s="151"/>
      <c r="JE265" s="151"/>
      <c r="JF265" s="151"/>
      <c r="JG265" s="151"/>
      <c r="JH265" s="151"/>
      <c r="JI265" s="151"/>
      <c r="JJ265" s="151"/>
    </row>
    <row r="266" spans="1:270" ht="15" customHeight="1" x14ac:dyDescent="0.25">
      <c r="A266" s="471">
        <v>323</v>
      </c>
      <c r="B266" s="472"/>
      <c r="C266" s="473"/>
      <c r="D266" s="114" t="s">
        <v>56</v>
      </c>
      <c r="E266" s="280"/>
      <c r="F266" s="263">
        <v>0</v>
      </c>
      <c r="G266" s="263">
        <f>G267</f>
        <v>4304.53</v>
      </c>
      <c r="H266" s="255"/>
      <c r="I266" s="145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  <c r="AC266" s="151"/>
      <c r="AD266" s="151"/>
      <c r="AE266" s="151"/>
      <c r="AF266" s="151"/>
      <c r="AG266" s="151"/>
      <c r="AH266" s="151"/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  <c r="BI266" s="151"/>
      <c r="BJ266" s="151"/>
      <c r="BK266" s="151"/>
      <c r="BL266" s="151"/>
      <c r="BM266" s="151"/>
      <c r="BN266" s="151"/>
      <c r="BO266" s="151"/>
      <c r="BP266" s="151"/>
      <c r="BQ266" s="151"/>
      <c r="BR266" s="151"/>
      <c r="BS266" s="151"/>
      <c r="BT266" s="151"/>
      <c r="BU266" s="151"/>
      <c r="BV266" s="151"/>
      <c r="BW266" s="151"/>
      <c r="BX266" s="151"/>
      <c r="BY266" s="151"/>
      <c r="BZ266" s="151"/>
      <c r="CA266" s="151"/>
      <c r="CB266" s="151"/>
      <c r="CC266" s="151"/>
      <c r="CD266" s="151"/>
      <c r="CE266" s="151"/>
      <c r="CF266" s="151"/>
      <c r="CG266" s="151"/>
      <c r="CH266" s="151"/>
      <c r="CI266" s="151"/>
      <c r="CJ266" s="151"/>
      <c r="CK266" s="151"/>
      <c r="CL266" s="151"/>
      <c r="CM266" s="151"/>
      <c r="CN266" s="151"/>
      <c r="CO266" s="151"/>
      <c r="CP266" s="151"/>
      <c r="CQ266" s="151"/>
      <c r="CR266" s="151"/>
      <c r="CS266" s="151"/>
      <c r="CT266" s="151"/>
      <c r="CU266" s="151"/>
      <c r="CV266" s="151"/>
      <c r="CW266" s="151"/>
      <c r="CX266" s="151"/>
      <c r="CY266" s="151"/>
      <c r="CZ266" s="151"/>
      <c r="DA266" s="151"/>
      <c r="DB266" s="151"/>
      <c r="DC266" s="151"/>
      <c r="DD266" s="151"/>
      <c r="DE266" s="151"/>
      <c r="DF266" s="151"/>
      <c r="DG266" s="151"/>
      <c r="DH266" s="151"/>
      <c r="DI266" s="151"/>
      <c r="DJ266" s="151"/>
      <c r="DK266" s="151"/>
      <c r="DL266" s="151"/>
      <c r="DM266" s="151"/>
      <c r="DN266" s="151"/>
      <c r="DO266" s="151"/>
      <c r="DP266" s="151"/>
      <c r="DQ266" s="151"/>
      <c r="DR266" s="151"/>
      <c r="DS266" s="151"/>
      <c r="DT266" s="151"/>
      <c r="DU266" s="151"/>
      <c r="DV266" s="151"/>
      <c r="DW266" s="151"/>
      <c r="DX266" s="151"/>
      <c r="DY266" s="151"/>
      <c r="DZ266" s="151"/>
      <c r="EA266" s="151"/>
      <c r="EB266" s="151"/>
      <c r="EC266" s="151"/>
      <c r="ED266" s="151"/>
      <c r="EE266" s="151"/>
      <c r="EF266" s="151"/>
      <c r="EG266" s="151"/>
      <c r="EH266" s="151"/>
      <c r="EI266" s="151"/>
      <c r="EJ266" s="151"/>
      <c r="EK266" s="151"/>
      <c r="EL266" s="151"/>
      <c r="EM266" s="151"/>
      <c r="EN266" s="151"/>
      <c r="EO266" s="151"/>
      <c r="EP266" s="151"/>
      <c r="EQ266" s="151"/>
      <c r="ER266" s="151"/>
      <c r="ES266" s="151"/>
      <c r="ET266" s="151"/>
      <c r="EU266" s="151"/>
      <c r="EV266" s="151"/>
      <c r="EW266" s="151"/>
      <c r="EX266" s="151"/>
      <c r="EY266" s="151"/>
      <c r="EZ266" s="151"/>
      <c r="FA266" s="151"/>
      <c r="FB266" s="151"/>
      <c r="FC266" s="151"/>
      <c r="FD266" s="151"/>
      <c r="FE266" s="151"/>
      <c r="FF266" s="151"/>
      <c r="FG266" s="151"/>
      <c r="FH266" s="151"/>
      <c r="FI266" s="151"/>
      <c r="FJ266" s="151"/>
      <c r="FK266" s="151"/>
      <c r="FL266" s="151"/>
      <c r="FM266" s="151"/>
      <c r="FN266" s="151"/>
      <c r="FO266" s="151"/>
      <c r="FP266" s="151"/>
      <c r="FQ266" s="151"/>
      <c r="FR266" s="151"/>
      <c r="FS266" s="151"/>
      <c r="FT266" s="151"/>
      <c r="FU266" s="151"/>
      <c r="FV266" s="151"/>
      <c r="FW266" s="151"/>
      <c r="FX266" s="151"/>
      <c r="FY266" s="151"/>
      <c r="FZ266" s="151"/>
      <c r="GA266" s="151"/>
      <c r="GB266" s="151"/>
      <c r="GC266" s="151"/>
      <c r="GD266" s="151"/>
      <c r="GE266" s="151"/>
      <c r="GF266" s="151"/>
      <c r="GG266" s="151"/>
      <c r="GH266" s="151"/>
      <c r="GI266" s="151"/>
      <c r="GJ266" s="151"/>
      <c r="GK266" s="151"/>
      <c r="GL266" s="151"/>
      <c r="GM266" s="151"/>
      <c r="GN266" s="151"/>
      <c r="GO266" s="151"/>
      <c r="GP266" s="151"/>
      <c r="GQ266" s="151"/>
      <c r="GR266" s="151"/>
      <c r="GS266" s="151"/>
      <c r="GT266" s="151"/>
      <c r="GU266" s="151"/>
      <c r="GV266" s="151"/>
      <c r="GW266" s="151"/>
      <c r="GX266" s="151"/>
      <c r="GY266" s="151"/>
      <c r="GZ266" s="151"/>
      <c r="HA266" s="151"/>
      <c r="HB266" s="151"/>
      <c r="HC266" s="151"/>
      <c r="HD266" s="151"/>
      <c r="HE266" s="151"/>
      <c r="HF266" s="151"/>
      <c r="HG266" s="151"/>
      <c r="HH266" s="151"/>
      <c r="HI266" s="151"/>
      <c r="HJ266" s="151"/>
      <c r="HK266" s="151"/>
      <c r="HL266" s="151"/>
      <c r="HM266" s="151"/>
      <c r="HN266" s="151"/>
      <c r="HO266" s="151"/>
      <c r="HP266" s="151"/>
      <c r="HQ266" s="151"/>
      <c r="HR266" s="151"/>
      <c r="HS266" s="151"/>
      <c r="HT266" s="151"/>
      <c r="HU266" s="151"/>
      <c r="HV266" s="151"/>
      <c r="HW266" s="151"/>
      <c r="HX266" s="151"/>
      <c r="HY266" s="151"/>
      <c r="HZ266" s="151"/>
      <c r="IA266" s="151"/>
      <c r="IB266" s="151"/>
      <c r="IC266" s="151"/>
      <c r="ID266" s="151"/>
      <c r="IE266" s="151"/>
      <c r="IF266" s="151"/>
      <c r="IG266" s="151"/>
      <c r="IH266" s="151"/>
      <c r="II266" s="151"/>
      <c r="IJ266" s="151"/>
      <c r="IK266" s="151"/>
      <c r="IL266" s="151"/>
      <c r="IM266" s="151"/>
      <c r="IN266" s="151"/>
      <c r="IO266" s="151"/>
      <c r="IP266" s="151"/>
      <c r="IQ266" s="151"/>
      <c r="IR266" s="151"/>
      <c r="IS266" s="151"/>
      <c r="IT266" s="151"/>
      <c r="IU266" s="151"/>
      <c r="IV266" s="151"/>
      <c r="IW266" s="151"/>
      <c r="IX266" s="151"/>
      <c r="IY266" s="151"/>
      <c r="IZ266" s="151"/>
      <c r="JA266" s="151"/>
      <c r="JB266" s="151"/>
      <c r="JC266" s="151"/>
      <c r="JD266" s="151"/>
      <c r="JE266" s="151"/>
      <c r="JF266" s="151"/>
      <c r="JG266" s="151"/>
      <c r="JH266" s="151"/>
      <c r="JI266" s="151"/>
      <c r="JJ266" s="151"/>
    </row>
    <row r="267" spans="1:270" ht="15" customHeight="1" x14ac:dyDescent="0.25">
      <c r="A267" s="273"/>
      <c r="B267" s="274">
        <v>3231</v>
      </c>
      <c r="C267" s="275"/>
      <c r="D267" s="46" t="s">
        <v>57</v>
      </c>
      <c r="E267" s="398"/>
      <c r="F267" s="260">
        <v>0</v>
      </c>
      <c r="G267" s="260">
        <v>4304.53</v>
      </c>
      <c r="H267" s="260"/>
      <c r="I267" s="22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/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  <c r="BI267" s="151"/>
      <c r="BJ267" s="151"/>
      <c r="BK267" s="151"/>
      <c r="BL267" s="151"/>
      <c r="BM267" s="151"/>
      <c r="BN267" s="151"/>
      <c r="BO267" s="151"/>
      <c r="BP267" s="151"/>
      <c r="BQ267" s="151"/>
      <c r="BR267" s="151"/>
      <c r="BS267" s="151"/>
      <c r="BT267" s="151"/>
      <c r="BU267" s="151"/>
      <c r="BV267" s="151"/>
      <c r="BW267" s="151"/>
      <c r="BX267" s="151"/>
      <c r="BY267" s="151"/>
      <c r="BZ267" s="151"/>
      <c r="CA267" s="151"/>
      <c r="CB267" s="151"/>
      <c r="CC267" s="151"/>
      <c r="CD267" s="151"/>
      <c r="CE267" s="151"/>
      <c r="CF267" s="151"/>
      <c r="CG267" s="151"/>
      <c r="CH267" s="151"/>
      <c r="CI267" s="151"/>
      <c r="CJ267" s="151"/>
      <c r="CK267" s="151"/>
      <c r="CL267" s="151"/>
      <c r="CM267" s="151"/>
      <c r="CN267" s="151"/>
      <c r="CO267" s="151"/>
      <c r="CP267" s="151"/>
      <c r="CQ267" s="151"/>
      <c r="CR267" s="151"/>
      <c r="CS267" s="151"/>
      <c r="CT267" s="151"/>
      <c r="CU267" s="151"/>
      <c r="CV267" s="151"/>
      <c r="CW267" s="151"/>
      <c r="CX267" s="151"/>
      <c r="CY267" s="151"/>
      <c r="CZ267" s="151"/>
      <c r="DA267" s="151"/>
      <c r="DB267" s="151"/>
      <c r="DC267" s="151"/>
      <c r="DD267" s="151"/>
      <c r="DE267" s="151"/>
      <c r="DF267" s="151"/>
      <c r="DG267" s="151"/>
      <c r="DH267" s="151"/>
      <c r="DI267" s="151"/>
      <c r="DJ267" s="151"/>
      <c r="DK267" s="151"/>
      <c r="DL267" s="151"/>
      <c r="DM267" s="151"/>
      <c r="DN267" s="151"/>
      <c r="DO267" s="151"/>
      <c r="DP267" s="151"/>
      <c r="DQ267" s="151"/>
      <c r="DR267" s="151"/>
      <c r="DS267" s="151"/>
      <c r="DT267" s="151"/>
      <c r="DU267" s="151"/>
      <c r="DV267" s="151"/>
      <c r="DW267" s="151"/>
      <c r="DX267" s="151"/>
      <c r="DY267" s="151"/>
      <c r="DZ267" s="151"/>
      <c r="EA267" s="151"/>
      <c r="EB267" s="151"/>
      <c r="EC267" s="151"/>
      <c r="ED267" s="151"/>
      <c r="EE267" s="151"/>
      <c r="EF267" s="151"/>
      <c r="EG267" s="151"/>
      <c r="EH267" s="151"/>
      <c r="EI267" s="151"/>
      <c r="EJ267" s="151"/>
      <c r="EK267" s="151"/>
      <c r="EL267" s="151"/>
      <c r="EM267" s="151"/>
      <c r="EN267" s="151"/>
      <c r="EO267" s="151"/>
      <c r="EP267" s="151"/>
      <c r="EQ267" s="151"/>
      <c r="ER267" s="151"/>
      <c r="ES267" s="151"/>
      <c r="ET267" s="151"/>
      <c r="EU267" s="151"/>
      <c r="EV267" s="151"/>
      <c r="EW267" s="151"/>
      <c r="EX267" s="151"/>
      <c r="EY267" s="151"/>
      <c r="EZ267" s="151"/>
      <c r="FA267" s="151"/>
      <c r="FB267" s="151"/>
      <c r="FC267" s="151"/>
      <c r="FD267" s="151"/>
      <c r="FE267" s="151"/>
      <c r="FF267" s="151"/>
      <c r="FG267" s="151"/>
      <c r="FH267" s="151"/>
      <c r="FI267" s="151"/>
      <c r="FJ267" s="151"/>
      <c r="FK267" s="151"/>
      <c r="FL267" s="151"/>
      <c r="FM267" s="151"/>
      <c r="FN267" s="151"/>
      <c r="FO267" s="151"/>
      <c r="FP267" s="151"/>
      <c r="FQ267" s="151"/>
      <c r="FR267" s="151"/>
      <c r="FS267" s="151"/>
      <c r="FT267" s="151"/>
      <c r="FU267" s="151"/>
      <c r="FV267" s="151"/>
      <c r="FW267" s="151"/>
      <c r="FX267" s="151"/>
      <c r="FY267" s="151"/>
      <c r="FZ267" s="151"/>
      <c r="GA267" s="151"/>
      <c r="GB267" s="151"/>
      <c r="GC267" s="151"/>
      <c r="GD267" s="151"/>
      <c r="GE267" s="151"/>
      <c r="GF267" s="151"/>
      <c r="GG267" s="151"/>
      <c r="GH267" s="151"/>
      <c r="GI267" s="151"/>
      <c r="GJ267" s="151"/>
      <c r="GK267" s="151"/>
      <c r="GL267" s="151"/>
      <c r="GM267" s="151"/>
      <c r="GN267" s="151"/>
      <c r="GO267" s="151"/>
      <c r="GP267" s="151"/>
      <c r="GQ267" s="151"/>
      <c r="GR267" s="151"/>
      <c r="GS267" s="151"/>
      <c r="GT267" s="151"/>
      <c r="GU267" s="151"/>
      <c r="GV267" s="151"/>
      <c r="GW267" s="151"/>
      <c r="GX267" s="151"/>
      <c r="GY267" s="151"/>
      <c r="GZ267" s="151"/>
      <c r="HA267" s="151"/>
      <c r="HB267" s="151"/>
      <c r="HC267" s="151"/>
      <c r="HD267" s="151"/>
      <c r="HE267" s="151"/>
      <c r="HF267" s="151"/>
      <c r="HG267" s="151"/>
      <c r="HH267" s="151"/>
      <c r="HI267" s="151"/>
      <c r="HJ267" s="151"/>
      <c r="HK267" s="151"/>
      <c r="HL267" s="151"/>
      <c r="HM267" s="151"/>
      <c r="HN267" s="151"/>
      <c r="HO267" s="151"/>
      <c r="HP267" s="151"/>
      <c r="HQ267" s="151"/>
      <c r="HR267" s="151"/>
      <c r="HS267" s="151"/>
      <c r="HT267" s="151"/>
      <c r="HU267" s="151"/>
      <c r="HV267" s="151"/>
      <c r="HW267" s="151"/>
      <c r="HX267" s="151"/>
      <c r="HY267" s="151"/>
      <c r="HZ267" s="151"/>
      <c r="IA267" s="151"/>
      <c r="IB267" s="151"/>
      <c r="IC267" s="151"/>
      <c r="ID267" s="151"/>
      <c r="IE267" s="151"/>
      <c r="IF267" s="151"/>
      <c r="IG267" s="151"/>
      <c r="IH267" s="151"/>
      <c r="II267" s="151"/>
      <c r="IJ267" s="151"/>
      <c r="IK267" s="151"/>
      <c r="IL267" s="151"/>
      <c r="IM267" s="151"/>
      <c r="IN267" s="151"/>
      <c r="IO267" s="151"/>
      <c r="IP267" s="151"/>
      <c r="IQ267" s="151"/>
      <c r="IR267" s="151"/>
      <c r="IS267" s="151"/>
      <c r="IT267" s="151"/>
      <c r="IU267" s="151"/>
      <c r="IV267" s="151"/>
      <c r="IW267" s="151"/>
      <c r="IX267" s="151"/>
      <c r="IY267" s="151"/>
      <c r="IZ267" s="151"/>
      <c r="JA267" s="151"/>
      <c r="JB267" s="151"/>
      <c r="JC267" s="151"/>
      <c r="JD267" s="151"/>
      <c r="JE267" s="151"/>
      <c r="JF267" s="151"/>
      <c r="JG267" s="151"/>
      <c r="JH267" s="151"/>
      <c r="JI267" s="151"/>
      <c r="JJ267" s="151"/>
    </row>
    <row r="268" spans="1:270" ht="15" customHeight="1" x14ac:dyDescent="0.25">
      <c r="A268" s="124"/>
      <c r="B268" s="125">
        <v>329</v>
      </c>
      <c r="C268" s="130"/>
      <c r="D268" s="127" t="s">
        <v>65</v>
      </c>
      <c r="E268" s="280"/>
      <c r="F268" s="263">
        <v>0</v>
      </c>
      <c r="G268" s="256">
        <f>G269</f>
        <v>4960.88</v>
      </c>
      <c r="H268" s="255"/>
      <c r="I268" s="145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/>
      <c r="AH268" s="151"/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  <c r="BI268" s="151"/>
      <c r="BJ268" s="151"/>
      <c r="BK268" s="151"/>
      <c r="BL268" s="151"/>
      <c r="BM268" s="151"/>
      <c r="BN268" s="151"/>
      <c r="BO268" s="151"/>
      <c r="BP268" s="151"/>
      <c r="BQ268" s="151"/>
      <c r="BR268" s="151"/>
      <c r="BS268" s="151"/>
      <c r="BT268" s="151"/>
      <c r="BU268" s="151"/>
      <c r="BV268" s="151"/>
      <c r="BW268" s="151"/>
      <c r="BX268" s="151"/>
      <c r="BY268" s="151"/>
      <c r="BZ268" s="151"/>
      <c r="CA268" s="151"/>
      <c r="CB268" s="151"/>
      <c r="CC268" s="151"/>
      <c r="CD268" s="151"/>
      <c r="CE268" s="151"/>
      <c r="CF268" s="151"/>
      <c r="CG268" s="151"/>
      <c r="CH268" s="151"/>
      <c r="CI268" s="151"/>
      <c r="CJ268" s="151"/>
      <c r="CK268" s="151"/>
      <c r="CL268" s="151"/>
      <c r="CM268" s="151"/>
      <c r="CN268" s="151"/>
      <c r="CO268" s="151"/>
      <c r="CP268" s="151"/>
      <c r="CQ268" s="151"/>
      <c r="CR268" s="151"/>
      <c r="CS268" s="151"/>
      <c r="CT268" s="151"/>
      <c r="CU268" s="151"/>
      <c r="CV268" s="151"/>
      <c r="CW268" s="151"/>
      <c r="CX268" s="151"/>
      <c r="CY268" s="151"/>
      <c r="CZ268" s="151"/>
      <c r="DA268" s="151"/>
      <c r="DB268" s="151"/>
      <c r="DC268" s="151"/>
      <c r="DD268" s="151"/>
      <c r="DE268" s="151"/>
      <c r="DF268" s="151"/>
      <c r="DG268" s="151"/>
      <c r="DH268" s="151"/>
      <c r="DI268" s="151"/>
      <c r="DJ268" s="151"/>
      <c r="DK268" s="151"/>
      <c r="DL268" s="151"/>
      <c r="DM268" s="151"/>
      <c r="DN268" s="151"/>
      <c r="DO268" s="151"/>
      <c r="DP268" s="151"/>
      <c r="DQ268" s="151"/>
      <c r="DR268" s="151"/>
      <c r="DS268" s="151"/>
      <c r="DT268" s="151"/>
      <c r="DU268" s="151"/>
      <c r="DV268" s="151"/>
      <c r="DW268" s="151"/>
      <c r="DX268" s="151"/>
      <c r="DY268" s="151"/>
      <c r="DZ268" s="151"/>
      <c r="EA268" s="151"/>
      <c r="EB268" s="151"/>
      <c r="EC268" s="151"/>
      <c r="ED268" s="151"/>
      <c r="EE268" s="151"/>
      <c r="EF268" s="151"/>
      <c r="EG268" s="151"/>
      <c r="EH268" s="151"/>
      <c r="EI268" s="151"/>
      <c r="EJ268" s="151"/>
      <c r="EK268" s="151"/>
      <c r="EL268" s="151"/>
      <c r="EM268" s="151"/>
      <c r="EN268" s="151"/>
      <c r="EO268" s="151"/>
      <c r="EP268" s="151"/>
      <c r="EQ268" s="151"/>
      <c r="ER268" s="151"/>
      <c r="ES268" s="151"/>
      <c r="ET268" s="151"/>
      <c r="EU268" s="151"/>
      <c r="EV268" s="151"/>
      <c r="EW268" s="151"/>
      <c r="EX268" s="151"/>
      <c r="EY268" s="151"/>
      <c r="EZ268" s="151"/>
      <c r="FA268" s="151"/>
      <c r="FB268" s="151"/>
      <c r="FC268" s="151"/>
      <c r="FD268" s="151"/>
      <c r="FE268" s="151"/>
      <c r="FF268" s="151"/>
      <c r="FG268" s="151"/>
      <c r="FH268" s="151"/>
      <c r="FI268" s="151"/>
      <c r="FJ268" s="151"/>
      <c r="FK268" s="151"/>
      <c r="FL268" s="151"/>
      <c r="FM268" s="151"/>
      <c r="FN268" s="151"/>
      <c r="FO268" s="151"/>
      <c r="FP268" s="151"/>
      <c r="FQ268" s="151"/>
      <c r="FR268" s="151"/>
      <c r="FS268" s="151"/>
      <c r="FT268" s="151"/>
      <c r="FU268" s="151"/>
      <c r="FV268" s="151"/>
      <c r="FW268" s="151"/>
      <c r="FX268" s="151"/>
      <c r="FY268" s="151"/>
      <c r="FZ268" s="151"/>
      <c r="GA268" s="151"/>
      <c r="GB268" s="151"/>
      <c r="GC268" s="151"/>
      <c r="GD268" s="151"/>
      <c r="GE268" s="151"/>
      <c r="GF268" s="151"/>
      <c r="GG268" s="151"/>
      <c r="GH268" s="151"/>
      <c r="GI268" s="151"/>
      <c r="GJ268" s="151"/>
      <c r="GK268" s="151"/>
      <c r="GL268" s="151"/>
      <c r="GM268" s="151"/>
      <c r="GN268" s="151"/>
      <c r="GO268" s="151"/>
      <c r="GP268" s="151"/>
      <c r="GQ268" s="151"/>
      <c r="GR268" s="151"/>
      <c r="GS268" s="151"/>
      <c r="GT268" s="151"/>
      <c r="GU268" s="151"/>
      <c r="GV268" s="151"/>
      <c r="GW268" s="151"/>
      <c r="GX268" s="151"/>
      <c r="GY268" s="151"/>
      <c r="GZ268" s="151"/>
      <c r="HA268" s="151"/>
      <c r="HB268" s="151"/>
      <c r="HC268" s="151"/>
      <c r="HD268" s="151"/>
      <c r="HE268" s="151"/>
      <c r="HF268" s="151"/>
      <c r="HG268" s="151"/>
      <c r="HH268" s="151"/>
      <c r="HI268" s="151"/>
      <c r="HJ268" s="151"/>
      <c r="HK268" s="151"/>
      <c r="HL268" s="151"/>
      <c r="HM268" s="151"/>
      <c r="HN268" s="151"/>
      <c r="HO268" s="151"/>
      <c r="HP268" s="151"/>
      <c r="HQ268" s="151"/>
      <c r="HR268" s="151"/>
      <c r="HS268" s="151"/>
      <c r="HT268" s="151"/>
      <c r="HU268" s="151"/>
      <c r="HV268" s="151"/>
      <c r="HW268" s="151"/>
      <c r="HX268" s="151"/>
      <c r="HY268" s="151"/>
      <c r="HZ268" s="151"/>
      <c r="IA268" s="151"/>
      <c r="IB268" s="151"/>
      <c r="IC268" s="151"/>
      <c r="ID268" s="151"/>
      <c r="IE268" s="151"/>
      <c r="IF268" s="151"/>
      <c r="IG268" s="151"/>
      <c r="IH268" s="151"/>
      <c r="II268" s="151"/>
      <c r="IJ268" s="151"/>
      <c r="IK268" s="151"/>
      <c r="IL268" s="151"/>
      <c r="IM268" s="151"/>
      <c r="IN268" s="151"/>
      <c r="IO268" s="151"/>
      <c r="IP268" s="151"/>
      <c r="IQ268" s="151"/>
      <c r="IR268" s="151"/>
      <c r="IS268" s="151"/>
      <c r="IT268" s="151"/>
      <c r="IU268" s="151"/>
      <c r="IV268" s="151"/>
      <c r="IW268" s="151"/>
      <c r="IX268" s="151"/>
      <c r="IY268" s="151"/>
      <c r="IZ268" s="151"/>
      <c r="JA268" s="151"/>
      <c r="JB268" s="151"/>
      <c r="JC268" s="151"/>
      <c r="JD268" s="151"/>
      <c r="JE268" s="151"/>
      <c r="JF268" s="151"/>
      <c r="JG268" s="151"/>
      <c r="JH268" s="151"/>
      <c r="JI268" s="151"/>
      <c r="JJ268" s="151"/>
    </row>
    <row r="269" spans="1:270" ht="15" customHeight="1" x14ac:dyDescent="0.25">
      <c r="A269" s="273"/>
      <c r="B269" s="274">
        <v>3299</v>
      </c>
      <c r="C269" s="275"/>
      <c r="D269" s="46" t="s">
        <v>65</v>
      </c>
      <c r="E269" s="398"/>
      <c r="F269" s="260">
        <v>0</v>
      </c>
      <c r="G269" s="260">
        <v>4960.88</v>
      </c>
      <c r="H269" s="260"/>
      <c r="I269" s="22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  <c r="AC269" s="151"/>
      <c r="AD269" s="151"/>
      <c r="AE269" s="151"/>
      <c r="AF269" s="151"/>
      <c r="AG269" s="151"/>
      <c r="AH269" s="151"/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  <c r="BI269" s="151"/>
      <c r="BJ269" s="151"/>
      <c r="BK269" s="151"/>
      <c r="BL269" s="151"/>
      <c r="BM269" s="151"/>
      <c r="BN269" s="151"/>
      <c r="BO269" s="151"/>
      <c r="BP269" s="151"/>
      <c r="BQ269" s="151"/>
      <c r="BR269" s="151"/>
      <c r="BS269" s="151"/>
      <c r="BT269" s="151"/>
      <c r="BU269" s="151"/>
      <c r="BV269" s="151"/>
      <c r="BW269" s="151"/>
      <c r="BX269" s="151"/>
      <c r="BY269" s="151"/>
      <c r="BZ269" s="151"/>
      <c r="CA269" s="151"/>
      <c r="CB269" s="151"/>
      <c r="CC269" s="151"/>
      <c r="CD269" s="151"/>
      <c r="CE269" s="151"/>
      <c r="CF269" s="151"/>
      <c r="CG269" s="151"/>
      <c r="CH269" s="151"/>
      <c r="CI269" s="151"/>
      <c r="CJ269" s="151"/>
      <c r="CK269" s="151"/>
      <c r="CL269" s="151"/>
      <c r="CM269" s="151"/>
      <c r="CN269" s="151"/>
      <c r="CO269" s="151"/>
      <c r="CP269" s="151"/>
      <c r="CQ269" s="151"/>
      <c r="CR269" s="151"/>
      <c r="CS269" s="151"/>
      <c r="CT269" s="151"/>
      <c r="CU269" s="151"/>
      <c r="CV269" s="151"/>
      <c r="CW269" s="151"/>
      <c r="CX269" s="151"/>
      <c r="CY269" s="151"/>
      <c r="CZ269" s="151"/>
      <c r="DA269" s="151"/>
      <c r="DB269" s="151"/>
      <c r="DC269" s="151"/>
      <c r="DD269" s="151"/>
      <c r="DE269" s="151"/>
      <c r="DF269" s="151"/>
      <c r="DG269" s="151"/>
      <c r="DH269" s="151"/>
      <c r="DI269" s="151"/>
      <c r="DJ269" s="151"/>
      <c r="DK269" s="151"/>
      <c r="DL269" s="151"/>
      <c r="DM269" s="151"/>
      <c r="DN269" s="151"/>
      <c r="DO269" s="151"/>
      <c r="DP269" s="151"/>
      <c r="DQ269" s="151"/>
      <c r="DR269" s="151"/>
      <c r="DS269" s="151"/>
      <c r="DT269" s="151"/>
      <c r="DU269" s="151"/>
      <c r="DV269" s="151"/>
      <c r="DW269" s="151"/>
      <c r="DX269" s="151"/>
      <c r="DY269" s="151"/>
      <c r="DZ269" s="151"/>
      <c r="EA269" s="151"/>
      <c r="EB269" s="151"/>
      <c r="EC269" s="151"/>
      <c r="ED269" s="151"/>
      <c r="EE269" s="151"/>
      <c r="EF269" s="151"/>
      <c r="EG269" s="151"/>
      <c r="EH269" s="151"/>
      <c r="EI269" s="151"/>
      <c r="EJ269" s="151"/>
      <c r="EK269" s="151"/>
      <c r="EL269" s="151"/>
      <c r="EM269" s="151"/>
      <c r="EN269" s="151"/>
      <c r="EO269" s="151"/>
      <c r="EP269" s="151"/>
      <c r="EQ269" s="151"/>
      <c r="ER269" s="151"/>
      <c r="ES269" s="151"/>
      <c r="ET269" s="151"/>
      <c r="EU269" s="151"/>
      <c r="EV269" s="151"/>
      <c r="EW269" s="151"/>
      <c r="EX269" s="151"/>
      <c r="EY269" s="151"/>
      <c r="EZ269" s="151"/>
      <c r="FA269" s="151"/>
      <c r="FB269" s="151"/>
      <c r="FC269" s="151"/>
      <c r="FD269" s="151"/>
      <c r="FE269" s="151"/>
      <c r="FF269" s="151"/>
      <c r="FG269" s="151"/>
      <c r="FH269" s="151"/>
      <c r="FI269" s="151"/>
      <c r="FJ269" s="151"/>
      <c r="FK269" s="151"/>
      <c r="FL269" s="151"/>
      <c r="FM269" s="151"/>
      <c r="FN269" s="151"/>
      <c r="FO269" s="151"/>
      <c r="FP269" s="151"/>
      <c r="FQ269" s="151"/>
      <c r="FR269" s="151"/>
      <c r="FS269" s="151"/>
      <c r="FT269" s="151"/>
      <c r="FU269" s="151"/>
      <c r="FV269" s="151"/>
      <c r="FW269" s="151"/>
      <c r="FX269" s="151"/>
      <c r="FY269" s="151"/>
      <c r="FZ269" s="151"/>
      <c r="GA269" s="151"/>
      <c r="GB269" s="151"/>
      <c r="GC269" s="151"/>
      <c r="GD269" s="151"/>
      <c r="GE269" s="151"/>
      <c r="GF269" s="151"/>
      <c r="GG269" s="151"/>
      <c r="GH269" s="151"/>
      <c r="GI269" s="151"/>
      <c r="GJ269" s="151"/>
      <c r="GK269" s="151"/>
      <c r="GL269" s="151"/>
      <c r="GM269" s="151"/>
      <c r="GN269" s="151"/>
      <c r="GO269" s="151"/>
      <c r="GP269" s="151"/>
      <c r="GQ269" s="151"/>
      <c r="GR269" s="151"/>
      <c r="GS269" s="151"/>
      <c r="GT269" s="151"/>
      <c r="GU269" s="151"/>
      <c r="GV269" s="151"/>
      <c r="GW269" s="151"/>
      <c r="GX269" s="151"/>
      <c r="GY269" s="151"/>
      <c r="GZ269" s="151"/>
      <c r="HA269" s="151"/>
      <c r="HB269" s="151"/>
      <c r="HC269" s="151"/>
      <c r="HD269" s="151"/>
      <c r="HE269" s="151"/>
      <c r="HF269" s="151"/>
      <c r="HG269" s="151"/>
      <c r="HH269" s="151"/>
      <c r="HI269" s="151"/>
      <c r="HJ269" s="151"/>
      <c r="HK269" s="151"/>
      <c r="HL269" s="151"/>
      <c r="HM269" s="151"/>
      <c r="HN269" s="151"/>
      <c r="HO269" s="151"/>
      <c r="HP269" s="151"/>
      <c r="HQ269" s="151"/>
      <c r="HR269" s="151"/>
      <c r="HS269" s="151"/>
      <c r="HT269" s="151"/>
      <c r="HU269" s="151"/>
      <c r="HV269" s="151"/>
      <c r="HW269" s="151"/>
      <c r="HX269" s="151"/>
      <c r="HY269" s="151"/>
      <c r="HZ269" s="151"/>
      <c r="IA269" s="151"/>
      <c r="IB269" s="151"/>
      <c r="IC269" s="151"/>
      <c r="ID269" s="151"/>
      <c r="IE269" s="151"/>
      <c r="IF269" s="151"/>
      <c r="IG269" s="151"/>
      <c r="IH269" s="151"/>
      <c r="II269" s="151"/>
      <c r="IJ269" s="151"/>
      <c r="IK269" s="151"/>
      <c r="IL269" s="151"/>
      <c r="IM269" s="151"/>
      <c r="IN269" s="151"/>
      <c r="IO269" s="151"/>
      <c r="IP269" s="151"/>
      <c r="IQ269" s="151"/>
      <c r="IR269" s="151"/>
      <c r="IS269" s="151"/>
      <c r="IT269" s="151"/>
      <c r="IU269" s="151"/>
      <c r="IV269" s="151"/>
      <c r="IW269" s="151"/>
      <c r="IX269" s="151"/>
      <c r="IY269" s="151"/>
      <c r="IZ269" s="151"/>
      <c r="JA269" s="151"/>
      <c r="JB269" s="151"/>
      <c r="JC269" s="151"/>
      <c r="JD269" s="151"/>
      <c r="JE269" s="151"/>
      <c r="JF269" s="151"/>
      <c r="JG269" s="151"/>
      <c r="JH269" s="151"/>
      <c r="JI269" s="151"/>
      <c r="JJ269" s="151"/>
    </row>
    <row r="270" spans="1:270" ht="15" customHeight="1" x14ac:dyDescent="0.25">
      <c r="A270" s="448"/>
      <c r="B270" s="449"/>
      <c r="C270" s="450"/>
      <c r="D270" s="54"/>
      <c r="E270" s="398"/>
      <c r="F270" s="260"/>
      <c r="G270" s="260"/>
      <c r="H270" s="260"/>
      <c r="I270" s="22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  <c r="AC270" s="151"/>
      <c r="AD270" s="151"/>
      <c r="AE270" s="151"/>
      <c r="AF270" s="151"/>
      <c r="AG270" s="151"/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  <c r="BI270" s="151"/>
      <c r="BJ270" s="151"/>
      <c r="BK270" s="151"/>
      <c r="BL270" s="151"/>
      <c r="BM270" s="151"/>
      <c r="BN270" s="151"/>
      <c r="BO270" s="151"/>
      <c r="BP270" s="151"/>
      <c r="BQ270" s="151"/>
      <c r="BR270" s="151"/>
      <c r="BS270" s="151"/>
      <c r="BT270" s="151"/>
      <c r="BU270" s="151"/>
      <c r="BV270" s="151"/>
      <c r="BW270" s="151"/>
      <c r="BX270" s="151"/>
      <c r="BY270" s="151"/>
      <c r="BZ270" s="151"/>
      <c r="CA270" s="151"/>
      <c r="CB270" s="151"/>
      <c r="CC270" s="151"/>
      <c r="CD270" s="151"/>
      <c r="CE270" s="151"/>
      <c r="CF270" s="151"/>
      <c r="CG270" s="151"/>
      <c r="CH270" s="151"/>
      <c r="CI270" s="151"/>
      <c r="CJ270" s="151"/>
      <c r="CK270" s="151"/>
      <c r="CL270" s="151"/>
      <c r="CM270" s="151"/>
      <c r="CN270" s="151"/>
      <c r="CO270" s="151"/>
      <c r="CP270" s="151"/>
      <c r="CQ270" s="151"/>
      <c r="CR270" s="151"/>
      <c r="CS270" s="151"/>
      <c r="CT270" s="151"/>
      <c r="CU270" s="151"/>
      <c r="CV270" s="151"/>
      <c r="CW270" s="151"/>
      <c r="CX270" s="151"/>
      <c r="CY270" s="151"/>
      <c r="CZ270" s="151"/>
      <c r="DA270" s="151"/>
      <c r="DB270" s="151"/>
      <c r="DC270" s="151"/>
      <c r="DD270" s="151"/>
      <c r="DE270" s="151"/>
      <c r="DF270" s="151"/>
      <c r="DG270" s="151"/>
      <c r="DH270" s="151"/>
      <c r="DI270" s="151"/>
      <c r="DJ270" s="151"/>
      <c r="DK270" s="151"/>
      <c r="DL270" s="151"/>
      <c r="DM270" s="151"/>
      <c r="DN270" s="151"/>
      <c r="DO270" s="151"/>
      <c r="DP270" s="151"/>
      <c r="DQ270" s="151"/>
      <c r="DR270" s="151"/>
      <c r="DS270" s="151"/>
      <c r="DT270" s="151"/>
      <c r="DU270" s="151"/>
      <c r="DV270" s="151"/>
      <c r="DW270" s="151"/>
      <c r="DX270" s="151"/>
      <c r="DY270" s="151"/>
      <c r="DZ270" s="151"/>
      <c r="EA270" s="151"/>
      <c r="EB270" s="151"/>
      <c r="EC270" s="151"/>
      <c r="ED270" s="151"/>
      <c r="EE270" s="151"/>
      <c r="EF270" s="151"/>
      <c r="EG270" s="151"/>
      <c r="EH270" s="151"/>
      <c r="EI270" s="151"/>
      <c r="EJ270" s="151"/>
      <c r="EK270" s="151"/>
      <c r="EL270" s="151"/>
      <c r="EM270" s="151"/>
      <c r="EN270" s="151"/>
      <c r="EO270" s="151"/>
      <c r="EP270" s="151"/>
      <c r="EQ270" s="151"/>
      <c r="ER270" s="151"/>
      <c r="ES270" s="151"/>
      <c r="ET270" s="151"/>
      <c r="EU270" s="151"/>
      <c r="EV270" s="151"/>
      <c r="EW270" s="151"/>
      <c r="EX270" s="151"/>
      <c r="EY270" s="151"/>
      <c r="EZ270" s="151"/>
      <c r="FA270" s="151"/>
      <c r="FB270" s="151"/>
      <c r="FC270" s="151"/>
      <c r="FD270" s="151"/>
      <c r="FE270" s="151"/>
      <c r="FF270" s="151"/>
      <c r="FG270" s="151"/>
      <c r="FH270" s="151"/>
      <c r="FI270" s="151"/>
      <c r="FJ270" s="151"/>
      <c r="FK270" s="151"/>
      <c r="FL270" s="151"/>
      <c r="FM270" s="151"/>
      <c r="FN270" s="151"/>
      <c r="FO270" s="151"/>
      <c r="FP270" s="151"/>
      <c r="FQ270" s="151"/>
      <c r="FR270" s="151"/>
      <c r="FS270" s="151"/>
      <c r="FT270" s="151"/>
      <c r="FU270" s="151"/>
      <c r="FV270" s="151"/>
      <c r="FW270" s="151"/>
      <c r="FX270" s="151"/>
      <c r="FY270" s="151"/>
      <c r="FZ270" s="151"/>
      <c r="GA270" s="151"/>
      <c r="GB270" s="151"/>
      <c r="GC270" s="151"/>
      <c r="GD270" s="151"/>
      <c r="GE270" s="151"/>
      <c r="GF270" s="151"/>
      <c r="GG270" s="151"/>
      <c r="GH270" s="151"/>
      <c r="GI270" s="151"/>
      <c r="GJ270" s="151"/>
      <c r="GK270" s="151"/>
      <c r="GL270" s="151"/>
      <c r="GM270" s="151"/>
      <c r="GN270" s="151"/>
      <c r="GO270" s="151"/>
      <c r="GP270" s="151"/>
      <c r="GQ270" s="151"/>
      <c r="GR270" s="151"/>
      <c r="GS270" s="151"/>
      <c r="GT270" s="151"/>
      <c r="GU270" s="151"/>
      <c r="GV270" s="151"/>
      <c r="GW270" s="151"/>
      <c r="GX270" s="151"/>
      <c r="GY270" s="151"/>
      <c r="GZ270" s="151"/>
      <c r="HA270" s="151"/>
      <c r="HB270" s="151"/>
      <c r="HC270" s="151"/>
      <c r="HD270" s="151"/>
      <c r="HE270" s="151"/>
      <c r="HF270" s="151"/>
      <c r="HG270" s="151"/>
      <c r="HH270" s="151"/>
      <c r="HI270" s="151"/>
      <c r="HJ270" s="151"/>
      <c r="HK270" s="151"/>
      <c r="HL270" s="151"/>
      <c r="HM270" s="151"/>
      <c r="HN270" s="151"/>
      <c r="HO270" s="151"/>
      <c r="HP270" s="151"/>
      <c r="HQ270" s="151"/>
      <c r="HR270" s="151"/>
      <c r="HS270" s="151"/>
      <c r="HT270" s="151"/>
      <c r="HU270" s="151"/>
      <c r="HV270" s="151"/>
      <c r="HW270" s="151"/>
      <c r="HX270" s="151"/>
      <c r="HY270" s="151"/>
      <c r="HZ270" s="151"/>
      <c r="IA270" s="151"/>
      <c r="IB270" s="151"/>
      <c r="IC270" s="151"/>
      <c r="ID270" s="151"/>
      <c r="IE270" s="151"/>
      <c r="IF270" s="151"/>
      <c r="IG270" s="151"/>
      <c r="IH270" s="151"/>
      <c r="II270" s="151"/>
      <c r="IJ270" s="151"/>
      <c r="IK270" s="151"/>
      <c r="IL270" s="151"/>
      <c r="IM270" s="151"/>
      <c r="IN270" s="151"/>
      <c r="IO270" s="151"/>
      <c r="IP270" s="151"/>
      <c r="IQ270" s="151"/>
      <c r="IR270" s="151"/>
      <c r="IS270" s="151"/>
      <c r="IT270" s="151"/>
      <c r="IU270" s="151"/>
      <c r="IV270" s="151"/>
      <c r="IW270" s="151"/>
      <c r="IX270" s="151"/>
      <c r="IY270" s="151"/>
      <c r="IZ270" s="151"/>
      <c r="JA270" s="151"/>
      <c r="JB270" s="151"/>
      <c r="JC270" s="151"/>
      <c r="JD270" s="151"/>
      <c r="JE270" s="151"/>
      <c r="JF270" s="151"/>
      <c r="JG270" s="151"/>
      <c r="JH270" s="151"/>
      <c r="JI270" s="151"/>
      <c r="JJ270" s="151"/>
    </row>
    <row r="271" spans="1:270" s="94" customFormat="1" ht="26.25" x14ac:dyDescent="0.25">
      <c r="A271" s="86" t="s">
        <v>73</v>
      </c>
      <c r="B271" s="322"/>
      <c r="C271" s="323"/>
      <c r="D271" s="324" t="s">
        <v>112</v>
      </c>
      <c r="E271" s="403">
        <f>E273</f>
        <v>1362818.7</v>
      </c>
      <c r="F271" s="279">
        <f>F273</f>
        <v>1352510</v>
      </c>
      <c r="G271" s="279">
        <f>G273</f>
        <v>1817944.57</v>
      </c>
      <c r="H271" s="251">
        <f>G271/E271*100</f>
        <v>133.39592199608063</v>
      </c>
      <c r="I271" s="83">
        <f>G271/F271*100</f>
        <v>134.41265277151371</v>
      </c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  <c r="AC271" s="151"/>
      <c r="AD271" s="151"/>
      <c r="AE271" s="151"/>
      <c r="AF271" s="151"/>
      <c r="AG271" s="151"/>
      <c r="AH271" s="151"/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  <c r="BI271" s="151"/>
      <c r="BJ271" s="151"/>
      <c r="BK271" s="151"/>
      <c r="BL271" s="151"/>
      <c r="BM271" s="151"/>
      <c r="BN271" s="151"/>
      <c r="BO271" s="151"/>
      <c r="BP271" s="151"/>
      <c r="BQ271" s="151"/>
      <c r="BR271" s="151"/>
      <c r="BS271" s="151"/>
      <c r="BT271" s="151"/>
      <c r="BU271" s="151"/>
      <c r="BV271" s="151"/>
      <c r="BW271" s="151"/>
      <c r="BX271" s="151"/>
      <c r="BY271" s="151"/>
      <c r="BZ271" s="151"/>
      <c r="CA271" s="151"/>
      <c r="CB271" s="151"/>
      <c r="CC271" s="151"/>
      <c r="CD271" s="151"/>
      <c r="CE271" s="151"/>
      <c r="CF271" s="151"/>
      <c r="CG271" s="151"/>
      <c r="CH271" s="151"/>
      <c r="CI271" s="151"/>
      <c r="CJ271" s="151"/>
      <c r="CK271" s="151"/>
      <c r="CL271" s="151"/>
      <c r="CM271" s="151"/>
      <c r="CN271" s="151"/>
      <c r="CO271" s="151"/>
      <c r="CP271" s="151"/>
      <c r="CQ271" s="151"/>
      <c r="CR271" s="151"/>
      <c r="CS271" s="151"/>
      <c r="CT271" s="151"/>
      <c r="CU271" s="151"/>
      <c r="CV271" s="151"/>
      <c r="CW271" s="151"/>
      <c r="CX271" s="151"/>
      <c r="CY271" s="151"/>
      <c r="CZ271" s="151"/>
      <c r="DA271" s="151"/>
      <c r="DB271" s="151"/>
      <c r="DC271" s="151"/>
      <c r="DD271" s="151"/>
      <c r="DE271" s="151"/>
      <c r="DF271" s="151"/>
      <c r="DG271" s="151"/>
      <c r="DH271" s="151"/>
      <c r="DI271" s="151"/>
      <c r="DJ271" s="151"/>
      <c r="DK271" s="151"/>
      <c r="DL271" s="151"/>
      <c r="DM271" s="151"/>
      <c r="DN271" s="151"/>
      <c r="DO271" s="151"/>
      <c r="DP271" s="151"/>
      <c r="DQ271" s="151"/>
      <c r="DR271" s="151"/>
      <c r="DS271" s="151"/>
      <c r="DT271" s="151"/>
      <c r="DU271" s="151"/>
      <c r="DV271" s="151"/>
      <c r="DW271" s="151"/>
      <c r="DX271" s="151"/>
      <c r="DY271" s="151"/>
      <c r="DZ271" s="151"/>
      <c r="EA271" s="151"/>
      <c r="EB271" s="151"/>
      <c r="EC271" s="151"/>
      <c r="ED271" s="151"/>
      <c r="EE271" s="151"/>
      <c r="EF271" s="151"/>
      <c r="EG271" s="151"/>
      <c r="EH271" s="151"/>
      <c r="EI271" s="151"/>
      <c r="EJ271" s="151"/>
      <c r="EK271" s="151"/>
      <c r="EL271" s="151"/>
      <c r="EM271" s="151"/>
      <c r="EN271" s="151"/>
      <c r="EO271" s="151"/>
      <c r="EP271" s="151"/>
      <c r="EQ271" s="151"/>
      <c r="ER271" s="151"/>
      <c r="ES271" s="151"/>
      <c r="ET271" s="151"/>
      <c r="EU271" s="151"/>
      <c r="EV271" s="151"/>
      <c r="EW271" s="151"/>
      <c r="EX271" s="151"/>
      <c r="EY271" s="151"/>
      <c r="EZ271" s="151"/>
      <c r="FA271" s="151"/>
      <c r="FB271" s="151"/>
      <c r="FC271" s="151"/>
      <c r="FD271" s="151"/>
      <c r="FE271" s="151"/>
      <c r="FF271" s="151"/>
      <c r="FG271" s="151"/>
      <c r="FH271" s="151"/>
      <c r="FI271" s="151"/>
      <c r="FJ271" s="151"/>
      <c r="FK271" s="151"/>
      <c r="FL271" s="151"/>
      <c r="FM271" s="151"/>
      <c r="FN271" s="151"/>
      <c r="FO271" s="151"/>
      <c r="FP271" s="151"/>
      <c r="FQ271" s="151"/>
      <c r="FR271" s="151"/>
      <c r="FS271" s="151"/>
      <c r="FT271" s="151"/>
      <c r="FU271" s="151"/>
      <c r="FV271" s="151"/>
      <c r="FW271" s="151"/>
      <c r="FX271" s="151"/>
      <c r="FY271" s="151"/>
      <c r="FZ271" s="151"/>
      <c r="GA271" s="151"/>
      <c r="GB271" s="151"/>
      <c r="GC271" s="151"/>
      <c r="GD271" s="151"/>
      <c r="GE271" s="151"/>
      <c r="GF271" s="151"/>
      <c r="GG271" s="151"/>
      <c r="GH271" s="151"/>
      <c r="GI271" s="151"/>
      <c r="GJ271" s="151"/>
      <c r="GK271" s="151"/>
      <c r="GL271" s="151"/>
      <c r="GM271" s="151"/>
      <c r="GN271" s="151"/>
      <c r="GO271" s="151"/>
      <c r="GP271" s="151"/>
      <c r="GQ271" s="151"/>
      <c r="GR271" s="151"/>
      <c r="GS271" s="151"/>
      <c r="GT271" s="151"/>
      <c r="GU271" s="151"/>
      <c r="GV271" s="151"/>
      <c r="GW271" s="151"/>
      <c r="GX271" s="151"/>
      <c r="GY271" s="151"/>
      <c r="GZ271" s="151"/>
      <c r="HA271" s="151"/>
      <c r="HB271" s="151"/>
      <c r="HC271" s="151"/>
      <c r="HD271" s="151"/>
      <c r="HE271" s="151"/>
      <c r="HF271" s="151"/>
      <c r="HG271" s="151"/>
      <c r="HH271" s="151"/>
      <c r="HI271" s="151"/>
      <c r="HJ271" s="151"/>
      <c r="HK271" s="151"/>
      <c r="HL271" s="151"/>
      <c r="HM271" s="151"/>
      <c r="HN271" s="151"/>
      <c r="HO271" s="151"/>
      <c r="HP271" s="151"/>
      <c r="HQ271" s="151"/>
      <c r="HR271" s="151"/>
      <c r="HS271" s="151"/>
      <c r="HT271" s="151"/>
      <c r="HU271" s="151"/>
      <c r="HV271" s="151"/>
      <c r="HW271" s="151"/>
      <c r="HX271" s="151"/>
      <c r="HY271" s="151"/>
      <c r="HZ271" s="151"/>
      <c r="IA271" s="151"/>
      <c r="IB271" s="151"/>
      <c r="IC271" s="151"/>
      <c r="ID271" s="151"/>
      <c r="IE271" s="151"/>
      <c r="IF271" s="151"/>
      <c r="IG271" s="151"/>
      <c r="IH271" s="151"/>
      <c r="II271" s="151"/>
      <c r="IJ271" s="151"/>
      <c r="IK271" s="151"/>
      <c r="IL271" s="151"/>
      <c r="IM271" s="151"/>
      <c r="IN271" s="151"/>
      <c r="IO271" s="151"/>
      <c r="IP271" s="151"/>
      <c r="IQ271" s="151"/>
      <c r="IR271" s="151"/>
      <c r="IS271" s="151"/>
      <c r="IT271" s="151"/>
      <c r="IU271" s="151"/>
      <c r="IV271" s="151"/>
      <c r="IW271" s="151"/>
      <c r="IX271" s="151"/>
      <c r="IY271" s="151"/>
      <c r="IZ271" s="151"/>
      <c r="JA271" s="151"/>
      <c r="JB271" s="151"/>
      <c r="JC271" s="151"/>
      <c r="JD271" s="151"/>
      <c r="JE271" s="151"/>
      <c r="JF271" s="151"/>
      <c r="JG271" s="151"/>
      <c r="JH271" s="151"/>
      <c r="JI271" s="151"/>
      <c r="JJ271" s="151"/>
    </row>
    <row r="272" spans="1:270" s="151" customFormat="1" x14ac:dyDescent="0.25">
      <c r="A272" s="451" t="s">
        <v>161</v>
      </c>
      <c r="B272" s="452"/>
      <c r="C272" s="453"/>
      <c r="D272" s="180" t="s">
        <v>162</v>
      </c>
      <c r="E272" s="398"/>
      <c r="F272" s="252"/>
      <c r="G272" s="252"/>
      <c r="H272" s="252"/>
      <c r="I272" s="12"/>
    </row>
    <row r="273" spans="1:270" s="74" customFormat="1" x14ac:dyDescent="0.25">
      <c r="A273" s="97"/>
      <c r="B273" s="105">
        <v>3</v>
      </c>
      <c r="C273" s="106"/>
      <c r="D273" s="107" t="s">
        <v>23</v>
      </c>
      <c r="E273" s="401">
        <f>E274+E284</f>
        <v>1362818.7</v>
      </c>
      <c r="F273" s="261">
        <f>F274+F284</f>
        <v>1352510</v>
      </c>
      <c r="G273" s="261">
        <f>G274+G284+G292</f>
        <v>1817944.57</v>
      </c>
      <c r="H273" s="253">
        <f>G273/E273*100</f>
        <v>133.39592199608063</v>
      </c>
      <c r="I273" s="72">
        <f>G273/F273*100</f>
        <v>134.41265277151371</v>
      </c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/>
      <c r="AH273" s="151"/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  <c r="BI273" s="151"/>
      <c r="BJ273" s="151"/>
      <c r="BK273" s="151"/>
      <c r="BL273" s="151"/>
      <c r="BM273" s="151"/>
      <c r="BN273" s="151"/>
      <c r="BO273" s="151"/>
      <c r="BP273" s="151"/>
      <c r="BQ273" s="151"/>
      <c r="BR273" s="151"/>
      <c r="BS273" s="151"/>
      <c r="BT273" s="151"/>
      <c r="BU273" s="151"/>
      <c r="BV273" s="151"/>
      <c r="BW273" s="151"/>
      <c r="BX273" s="151"/>
      <c r="BY273" s="151"/>
      <c r="BZ273" s="151"/>
      <c r="CA273" s="151"/>
      <c r="CB273" s="151"/>
      <c r="CC273" s="151"/>
      <c r="CD273" s="151"/>
      <c r="CE273" s="151"/>
      <c r="CF273" s="151"/>
      <c r="CG273" s="151"/>
      <c r="CH273" s="151"/>
      <c r="CI273" s="151"/>
      <c r="CJ273" s="151"/>
      <c r="CK273" s="151"/>
      <c r="CL273" s="151"/>
      <c r="CM273" s="151"/>
      <c r="CN273" s="151"/>
      <c r="CO273" s="151"/>
      <c r="CP273" s="151"/>
      <c r="CQ273" s="151"/>
      <c r="CR273" s="151"/>
      <c r="CS273" s="151"/>
      <c r="CT273" s="151"/>
      <c r="CU273" s="151"/>
      <c r="CV273" s="151"/>
      <c r="CW273" s="151"/>
      <c r="CX273" s="151"/>
      <c r="CY273" s="151"/>
      <c r="CZ273" s="151"/>
      <c r="DA273" s="151"/>
      <c r="DB273" s="151"/>
      <c r="DC273" s="151"/>
      <c r="DD273" s="151"/>
      <c r="DE273" s="151"/>
      <c r="DF273" s="151"/>
      <c r="DG273" s="151"/>
      <c r="DH273" s="151"/>
      <c r="DI273" s="151"/>
      <c r="DJ273" s="151"/>
      <c r="DK273" s="151"/>
      <c r="DL273" s="151"/>
      <c r="DM273" s="151"/>
      <c r="DN273" s="151"/>
      <c r="DO273" s="151"/>
      <c r="DP273" s="151"/>
      <c r="DQ273" s="151"/>
      <c r="DR273" s="151"/>
      <c r="DS273" s="151"/>
      <c r="DT273" s="151"/>
      <c r="DU273" s="151"/>
      <c r="DV273" s="151"/>
      <c r="DW273" s="151"/>
      <c r="DX273" s="151"/>
      <c r="DY273" s="151"/>
      <c r="DZ273" s="151"/>
      <c r="EA273" s="151"/>
      <c r="EB273" s="151"/>
      <c r="EC273" s="151"/>
      <c r="ED273" s="151"/>
      <c r="EE273" s="151"/>
      <c r="EF273" s="151"/>
      <c r="EG273" s="151"/>
      <c r="EH273" s="151"/>
      <c r="EI273" s="151"/>
      <c r="EJ273" s="151"/>
      <c r="EK273" s="151"/>
      <c r="EL273" s="151"/>
      <c r="EM273" s="151"/>
      <c r="EN273" s="151"/>
      <c r="EO273" s="151"/>
      <c r="EP273" s="151"/>
      <c r="EQ273" s="151"/>
      <c r="ER273" s="151"/>
      <c r="ES273" s="151"/>
      <c r="ET273" s="151"/>
      <c r="EU273" s="151"/>
      <c r="EV273" s="151"/>
      <c r="EW273" s="151"/>
      <c r="EX273" s="151"/>
      <c r="EY273" s="151"/>
      <c r="EZ273" s="151"/>
      <c r="FA273" s="151"/>
      <c r="FB273" s="151"/>
      <c r="FC273" s="151"/>
      <c r="FD273" s="151"/>
      <c r="FE273" s="151"/>
      <c r="FF273" s="151"/>
      <c r="FG273" s="151"/>
      <c r="FH273" s="151"/>
      <c r="FI273" s="151"/>
      <c r="FJ273" s="151"/>
      <c r="FK273" s="151"/>
      <c r="FL273" s="151"/>
      <c r="FM273" s="151"/>
      <c r="FN273" s="151"/>
      <c r="FO273" s="151"/>
      <c r="FP273" s="151"/>
      <c r="FQ273" s="151"/>
      <c r="FR273" s="151"/>
      <c r="FS273" s="151"/>
      <c r="FT273" s="151"/>
      <c r="FU273" s="151"/>
      <c r="FV273" s="151"/>
      <c r="FW273" s="151"/>
      <c r="FX273" s="151"/>
      <c r="FY273" s="151"/>
      <c r="FZ273" s="151"/>
      <c r="GA273" s="151"/>
      <c r="GB273" s="151"/>
      <c r="GC273" s="151"/>
      <c r="GD273" s="151"/>
      <c r="GE273" s="151"/>
      <c r="GF273" s="151"/>
      <c r="GG273" s="151"/>
      <c r="GH273" s="151"/>
      <c r="GI273" s="151"/>
      <c r="GJ273" s="151"/>
      <c r="GK273" s="151"/>
      <c r="GL273" s="151"/>
      <c r="GM273" s="151"/>
      <c r="GN273" s="151"/>
      <c r="GO273" s="151"/>
      <c r="GP273" s="151"/>
      <c r="GQ273" s="151"/>
      <c r="GR273" s="151"/>
      <c r="GS273" s="151"/>
      <c r="GT273" s="151"/>
      <c r="GU273" s="151"/>
      <c r="GV273" s="151"/>
      <c r="GW273" s="151"/>
      <c r="GX273" s="151"/>
      <c r="GY273" s="151"/>
      <c r="GZ273" s="151"/>
      <c r="HA273" s="151"/>
      <c r="HB273" s="151"/>
      <c r="HC273" s="151"/>
      <c r="HD273" s="151"/>
      <c r="HE273" s="151"/>
      <c r="HF273" s="151"/>
      <c r="HG273" s="151"/>
      <c r="HH273" s="151"/>
      <c r="HI273" s="151"/>
      <c r="HJ273" s="151"/>
      <c r="HK273" s="151"/>
      <c r="HL273" s="151"/>
      <c r="HM273" s="151"/>
      <c r="HN273" s="151"/>
      <c r="HO273" s="151"/>
      <c r="HP273" s="151"/>
      <c r="HQ273" s="151"/>
      <c r="HR273" s="151"/>
      <c r="HS273" s="151"/>
      <c r="HT273" s="151"/>
      <c r="HU273" s="151"/>
      <c r="HV273" s="151"/>
      <c r="HW273" s="151"/>
      <c r="HX273" s="151"/>
      <c r="HY273" s="151"/>
      <c r="HZ273" s="151"/>
      <c r="IA273" s="151"/>
      <c r="IB273" s="151"/>
      <c r="IC273" s="151"/>
      <c r="ID273" s="151"/>
      <c r="IE273" s="151"/>
      <c r="IF273" s="151"/>
      <c r="IG273" s="151"/>
      <c r="IH273" s="151"/>
      <c r="II273" s="151"/>
      <c r="IJ273" s="151"/>
      <c r="IK273" s="151"/>
      <c r="IL273" s="151"/>
      <c r="IM273" s="151"/>
      <c r="IN273" s="151"/>
      <c r="IO273" s="151"/>
      <c r="IP273" s="151"/>
      <c r="IQ273" s="151"/>
      <c r="IR273" s="151"/>
      <c r="IS273" s="151"/>
      <c r="IT273" s="151"/>
      <c r="IU273" s="151"/>
      <c r="IV273" s="151"/>
      <c r="IW273" s="151"/>
      <c r="IX273" s="151"/>
      <c r="IY273" s="151"/>
      <c r="IZ273" s="151"/>
      <c r="JA273" s="151"/>
      <c r="JB273" s="151"/>
      <c r="JC273" s="151"/>
      <c r="JD273" s="151"/>
      <c r="JE273" s="151"/>
      <c r="JF273" s="151"/>
      <c r="JG273" s="151"/>
      <c r="JH273" s="151"/>
      <c r="JI273" s="151"/>
      <c r="JJ273" s="151"/>
    </row>
    <row r="274" spans="1:270" s="79" customFormat="1" x14ac:dyDescent="0.25">
      <c r="A274" s="310"/>
      <c r="B274" s="292">
        <v>31</v>
      </c>
      <c r="C274" s="293"/>
      <c r="D274" s="311" t="s">
        <v>24</v>
      </c>
      <c r="E274" s="281">
        <f>E275+E279+E281</f>
        <v>1340092.99</v>
      </c>
      <c r="F274" s="266">
        <f>F275+F279+F281</f>
        <v>1324510</v>
      </c>
      <c r="G274" s="266">
        <f>G275+G279+G281</f>
        <v>1778914.82</v>
      </c>
      <c r="H274" s="254">
        <f>G274/E274*100</f>
        <v>132.74562536141616</v>
      </c>
      <c r="I274" s="169">
        <f>G274/F274*100</f>
        <v>134.30739065767719</v>
      </c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51"/>
      <c r="AC274" s="151"/>
      <c r="AD274" s="151"/>
      <c r="AE274" s="151"/>
      <c r="AF274" s="151"/>
      <c r="AG274" s="151"/>
      <c r="AH274" s="151"/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  <c r="BI274" s="151"/>
      <c r="BJ274" s="151"/>
      <c r="BK274" s="151"/>
      <c r="BL274" s="151"/>
      <c r="BM274" s="151"/>
      <c r="BN274" s="151"/>
      <c r="BO274" s="151"/>
      <c r="BP274" s="151"/>
      <c r="BQ274" s="151"/>
      <c r="BR274" s="151"/>
      <c r="BS274" s="151"/>
      <c r="BT274" s="151"/>
      <c r="BU274" s="151"/>
      <c r="BV274" s="151"/>
      <c r="BW274" s="151"/>
      <c r="BX274" s="151"/>
      <c r="BY274" s="151"/>
      <c r="BZ274" s="151"/>
      <c r="CA274" s="151"/>
      <c r="CB274" s="151"/>
      <c r="CC274" s="151"/>
      <c r="CD274" s="151"/>
      <c r="CE274" s="151"/>
      <c r="CF274" s="151"/>
      <c r="CG274" s="151"/>
      <c r="CH274" s="151"/>
      <c r="CI274" s="151"/>
      <c r="CJ274" s="151"/>
      <c r="CK274" s="151"/>
      <c r="CL274" s="151"/>
      <c r="CM274" s="151"/>
      <c r="CN274" s="151"/>
      <c r="CO274" s="151"/>
      <c r="CP274" s="151"/>
      <c r="CQ274" s="151"/>
      <c r="CR274" s="151"/>
      <c r="CS274" s="151"/>
      <c r="CT274" s="151"/>
      <c r="CU274" s="151"/>
      <c r="CV274" s="151"/>
      <c r="CW274" s="151"/>
      <c r="CX274" s="151"/>
      <c r="CY274" s="151"/>
      <c r="CZ274" s="151"/>
      <c r="DA274" s="151"/>
      <c r="DB274" s="151"/>
      <c r="DC274" s="151"/>
      <c r="DD274" s="151"/>
      <c r="DE274" s="151"/>
      <c r="DF274" s="151"/>
      <c r="DG274" s="151"/>
      <c r="DH274" s="151"/>
      <c r="DI274" s="151"/>
      <c r="DJ274" s="151"/>
      <c r="DK274" s="151"/>
      <c r="DL274" s="151"/>
      <c r="DM274" s="151"/>
      <c r="DN274" s="151"/>
      <c r="DO274" s="151"/>
      <c r="DP274" s="151"/>
      <c r="DQ274" s="151"/>
      <c r="DR274" s="151"/>
      <c r="DS274" s="151"/>
      <c r="DT274" s="151"/>
      <c r="DU274" s="151"/>
      <c r="DV274" s="151"/>
      <c r="DW274" s="151"/>
      <c r="DX274" s="151"/>
      <c r="DY274" s="151"/>
      <c r="DZ274" s="151"/>
      <c r="EA274" s="151"/>
      <c r="EB274" s="151"/>
      <c r="EC274" s="151"/>
      <c r="ED274" s="151"/>
      <c r="EE274" s="151"/>
      <c r="EF274" s="151"/>
      <c r="EG274" s="151"/>
      <c r="EH274" s="151"/>
      <c r="EI274" s="151"/>
      <c r="EJ274" s="151"/>
      <c r="EK274" s="151"/>
      <c r="EL274" s="151"/>
      <c r="EM274" s="151"/>
      <c r="EN274" s="151"/>
      <c r="EO274" s="151"/>
      <c r="EP274" s="151"/>
      <c r="EQ274" s="151"/>
      <c r="ER274" s="151"/>
      <c r="ES274" s="151"/>
      <c r="ET274" s="151"/>
      <c r="EU274" s="151"/>
      <c r="EV274" s="151"/>
      <c r="EW274" s="151"/>
      <c r="EX274" s="151"/>
      <c r="EY274" s="151"/>
      <c r="EZ274" s="151"/>
      <c r="FA274" s="151"/>
      <c r="FB274" s="151"/>
      <c r="FC274" s="151"/>
      <c r="FD274" s="151"/>
      <c r="FE274" s="151"/>
      <c r="FF274" s="151"/>
      <c r="FG274" s="151"/>
      <c r="FH274" s="151"/>
      <c r="FI274" s="151"/>
      <c r="FJ274" s="151"/>
      <c r="FK274" s="151"/>
      <c r="FL274" s="151"/>
      <c r="FM274" s="151"/>
      <c r="FN274" s="151"/>
      <c r="FO274" s="151"/>
      <c r="FP274" s="151"/>
      <c r="FQ274" s="151"/>
      <c r="FR274" s="151"/>
      <c r="FS274" s="151"/>
      <c r="FT274" s="151"/>
      <c r="FU274" s="151"/>
      <c r="FV274" s="151"/>
      <c r="FW274" s="151"/>
      <c r="FX274" s="151"/>
      <c r="FY274" s="151"/>
      <c r="FZ274" s="151"/>
      <c r="GA274" s="151"/>
      <c r="GB274" s="151"/>
      <c r="GC274" s="151"/>
      <c r="GD274" s="151"/>
      <c r="GE274" s="151"/>
      <c r="GF274" s="151"/>
      <c r="GG274" s="151"/>
      <c r="GH274" s="151"/>
      <c r="GI274" s="151"/>
      <c r="GJ274" s="151"/>
      <c r="GK274" s="151"/>
      <c r="GL274" s="151"/>
      <c r="GM274" s="151"/>
      <c r="GN274" s="151"/>
      <c r="GO274" s="151"/>
      <c r="GP274" s="151"/>
      <c r="GQ274" s="151"/>
      <c r="GR274" s="151"/>
      <c r="GS274" s="151"/>
      <c r="GT274" s="151"/>
      <c r="GU274" s="151"/>
      <c r="GV274" s="151"/>
      <c r="GW274" s="151"/>
      <c r="GX274" s="151"/>
      <c r="GY274" s="151"/>
      <c r="GZ274" s="151"/>
      <c r="HA274" s="151"/>
      <c r="HB274" s="151"/>
      <c r="HC274" s="151"/>
      <c r="HD274" s="151"/>
      <c r="HE274" s="151"/>
      <c r="HF274" s="151"/>
      <c r="HG274" s="151"/>
      <c r="HH274" s="151"/>
      <c r="HI274" s="151"/>
      <c r="HJ274" s="151"/>
      <c r="HK274" s="151"/>
      <c r="HL274" s="151"/>
      <c r="HM274" s="151"/>
      <c r="HN274" s="151"/>
      <c r="HO274" s="151"/>
      <c r="HP274" s="151"/>
      <c r="HQ274" s="151"/>
      <c r="HR274" s="151"/>
      <c r="HS274" s="151"/>
      <c r="HT274" s="151"/>
      <c r="HU274" s="151"/>
      <c r="HV274" s="151"/>
      <c r="HW274" s="151"/>
      <c r="HX274" s="151"/>
      <c r="HY274" s="151"/>
      <c r="HZ274" s="151"/>
      <c r="IA274" s="151"/>
      <c r="IB274" s="151"/>
      <c r="IC274" s="151"/>
      <c r="ID274" s="151"/>
      <c r="IE274" s="151"/>
      <c r="IF274" s="151"/>
      <c r="IG274" s="151"/>
      <c r="IH274" s="151"/>
      <c r="II274" s="151"/>
      <c r="IJ274" s="151"/>
      <c r="IK274" s="151"/>
      <c r="IL274" s="151"/>
      <c r="IM274" s="151"/>
      <c r="IN274" s="151"/>
      <c r="IO274" s="151"/>
      <c r="IP274" s="151"/>
      <c r="IQ274" s="151"/>
      <c r="IR274" s="151"/>
      <c r="IS274" s="151"/>
      <c r="IT274" s="151"/>
      <c r="IU274" s="151"/>
      <c r="IV274" s="151"/>
      <c r="IW274" s="151"/>
      <c r="IX274" s="151"/>
      <c r="IY274" s="151"/>
      <c r="IZ274" s="151"/>
      <c r="JA274" s="151"/>
      <c r="JB274" s="151"/>
      <c r="JC274" s="151"/>
      <c r="JD274" s="151"/>
      <c r="JE274" s="151"/>
      <c r="JF274" s="151"/>
      <c r="JG274" s="151"/>
      <c r="JH274" s="151"/>
      <c r="JI274" s="151"/>
      <c r="JJ274" s="151"/>
    </row>
    <row r="275" spans="1:270" s="118" customFormat="1" x14ac:dyDescent="0.25">
      <c r="A275" s="124"/>
      <c r="B275" s="125">
        <v>311</v>
      </c>
      <c r="C275" s="130"/>
      <c r="D275" s="127" t="s">
        <v>113</v>
      </c>
      <c r="E275" s="280">
        <f>E276</f>
        <v>1114966.51</v>
      </c>
      <c r="F275" s="263">
        <f>F276+F277+F278</f>
        <v>1097210</v>
      </c>
      <c r="G275" s="263">
        <f>G276</f>
        <v>1467107.53</v>
      </c>
      <c r="H275" s="255">
        <f>G275/E275*100</f>
        <v>131.5831028862024</v>
      </c>
      <c r="I275" s="145">
        <f>G275/F275*100</f>
        <v>133.71255548163069</v>
      </c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/>
      <c r="AH275" s="151"/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  <c r="BI275" s="151"/>
      <c r="BJ275" s="151"/>
      <c r="BK275" s="151"/>
      <c r="BL275" s="151"/>
      <c r="BM275" s="151"/>
      <c r="BN275" s="151"/>
      <c r="BO275" s="151"/>
      <c r="BP275" s="151"/>
      <c r="BQ275" s="151"/>
      <c r="BR275" s="151"/>
      <c r="BS275" s="151"/>
      <c r="BT275" s="151"/>
      <c r="BU275" s="151"/>
      <c r="BV275" s="151"/>
      <c r="BW275" s="151"/>
      <c r="BX275" s="151"/>
      <c r="BY275" s="151"/>
      <c r="BZ275" s="151"/>
      <c r="CA275" s="151"/>
      <c r="CB275" s="151"/>
      <c r="CC275" s="151"/>
      <c r="CD275" s="151"/>
      <c r="CE275" s="151"/>
      <c r="CF275" s="151"/>
      <c r="CG275" s="151"/>
      <c r="CH275" s="151"/>
      <c r="CI275" s="151"/>
      <c r="CJ275" s="151"/>
      <c r="CK275" s="151"/>
      <c r="CL275" s="151"/>
      <c r="CM275" s="151"/>
      <c r="CN275" s="151"/>
      <c r="CO275" s="151"/>
      <c r="CP275" s="151"/>
      <c r="CQ275" s="151"/>
      <c r="CR275" s="151"/>
      <c r="CS275" s="151"/>
      <c r="CT275" s="151"/>
      <c r="CU275" s="151"/>
      <c r="CV275" s="151"/>
      <c r="CW275" s="151"/>
      <c r="CX275" s="151"/>
      <c r="CY275" s="151"/>
      <c r="CZ275" s="151"/>
      <c r="DA275" s="151"/>
      <c r="DB275" s="151"/>
      <c r="DC275" s="151"/>
      <c r="DD275" s="151"/>
      <c r="DE275" s="151"/>
      <c r="DF275" s="151"/>
      <c r="DG275" s="151"/>
      <c r="DH275" s="151"/>
      <c r="DI275" s="151"/>
      <c r="DJ275" s="151"/>
      <c r="DK275" s="151"/>
      <c r="DL275" s="151"/>
      <c r="DM275" s="151"/>
      <c r="DN275" s="151"/>
      <c r="DO275" s="151"/>
      <c r="DP275" s="151"/>
      <c r="DQ275" s="151"/>
      <c r="DR275" s="151"/>
      <c r="DS275" s="151"/>
      <c r="DT275" s="151"/>
      <c r="DU275" s="151"/>
      <c r="DV275" s="151"/>
      <c r="DW275" s="151"/>
      <c r="DX275" s="151"/>
      <c r="DY275" s="151"/>
      <c r="DZ275" s="151"/>
      <c r="EA275" s="151"/>
      <c r="EB275" s="151"/>
      <c r="EC275" s="151"/>
      <c r="ED275" s="151"/>
      <c r="EE275" s="151"/>
      <c r="EF275" s="151"/>
      <c r="EG275" s="151"/>
      <c r="EH275" s="151"/>
      <c r="EI275" s="151"/>
      <c r="EJ275" s="151"/>
      <c r="EK275" s="151"/>
      <c r="EL275" s="151"/>
      <c r="EM275" s="151"/>
      <c r="EN275" s="151"/>
      <c r="EO275" s="151"/>
      <c r="EP275" s="151"/>
      <c r="EQ275" s="151"/>
      <c r="ER275" s="151"/>
      <c r="ES275" s="151"/>
      <c r="ET275" s="151"/>
      <c r="EU275" s="151"/>
      <c r="EV275" s="151"/>
      <c r="EW275" s="151"/>
      <c r="EX275" s="151"/>
      <c r="EY275" s="151"/>
      <c r="EZ275" s="151"/>
      <c r="FA275" s="151"/>
      <c r="FB275" s="151"/>
      <c r="FC275" s="151"/>
      <c r="FD275" s="151"/>
      <c r="FE275" s="151"/>
      <c r="FF275" s="151"/>
      <c r="FG275" s="151"/>
      <c r="FH275" s="151"/>
      <c r="FI275" s="151"/>
      <c r="FJ275" s="151"/>
      <c r="FK275" s="151"/>
      <c r="FL275" s="151"/>
      <c r="FM275" s="151"/>
      <c r="FN275" s="151"/>
      <c r="FO275" s="151"/>
      <c r="FP275" s="151"/>
      <c r="FQ275" s="151"/>
      <c r="FR275" s="151"/>
      <c r="FS275" s="151"/>
      <c r="FT275" s="151"/>
      <c r="FU275" s="151"/>
      <c r="FV275" s="151"/>
      <c r="FW275" s="151"/>
      <c r="FX275" s="151"/>
      <c r="FY275" s="151"/>
      <c r="FZ275" s="151"/>
      <c r="GA275" s="151"/>
      <c r="GB275" s="151"/>
      <c r="GC275" s="151"/>
      <c r="GD275" s="151"/>
      <c r="GE275" s="151"/>
      <c r="GF275" s="151"/>
      <c r="GG275" s="151"/>
      <c r="GH275" s="151"/>
      <c r="GI275" s="151"/>
      <c r="GJ275" s="151"/>
      <c r="GK275" s="151"/>
      <c r="GL275" s="151"/>
      <c r="GM275" s="151"/>
      <c r="GN275" s="151"/>
      <c r="GO275" s="151"/>
      <c r="GP275" s="151"/>
      <c r="GQ275" s="151"/>
      <c r="GR275" s="151"/>
      <c r="GS275" s="151"/>
      <c r="GT275" s="151"/>
      <c r="GU275" s="151"/>
      <c r="GV275" s="151"/>
      <c r="GW275" s="151"/>
      <c r="GX275" s="151"/>
      <c r="GY275" s="151"/>
      <c r="GZ275" s="151"/>
      <c r="HA275" s="151"/>
      <c r="HB275" s="151"/>
      <c r="HC275" s="151"/>
      <c r="HD275" s="151"/>
      <c r="HE275" s="151"/>
      <c r="HF275" s="151"/>
      <c r="HG275" s="151"/>
      <c r="HH275" s="151"/>
      <c r="HI275" s="151"/>
      <c r="HJ275" s="151"/>
      <c r="HK275" s="151"/>
      <c r="HL275" s="151"/>
      <c r="HM275" s="151"/>
      <c r="HN275" s="151"/>
      <c r="HO275" s="151"/>
      <c r="HP275" s="151"/>
      <c r="HQ275" s="151"/>
      <c r="HR275" s="151"/>
      <c r="HS275" s="151"/>
      <c r="HT275" s="151"/>
      <c r="HU275" s="151"/>
      <c r="HV275" s="151"/>
      <c r="HW275" s="151"/>
      <c r="HX275" s="151"/>
      <c r="HY275" s="151"/>
      <c r="HZ275" s="151"/>
      <c r="IA275" s="151"/>
      <c r="IB275" s="151"/>
      <c r="IC275" s="151"/>
      <c r="ID275" s="151"/>
      <c r="IE275" s="151"/>
      <c r="IF275" s="151"/>
      <c r="IG275" s="151"/>
      <c r="IH275" s="151"/>
      <c r="II275" s="151"/>
      <c r="IJ275" s="151"/>
      <c r="IK275" s="151"/>
      <c r="IL275" s="151"/>
      <c r="IM275" s="151"/>
      <c r="IN275" s="151"/>
      <c r="IO275" s="151"/>
      <c r="IP275" s="151"/>
      <c r="IQ275" s="151"/>
      <c r="IR275" s="151"/>
      <c r="IS275" s="151"/>
      <c r="IT275" s="151"/>
      <c r="IU275" s="151"/>
      <c r="IV275" s="151"/>
      <c r="IW275" s="151"/>
      <c r="IX275" s="151"/>
      <c r="IY275" s="151"/>
      <c r="IZ275" s="151"/>
      <c r="JA275" s="151"/>
      <c r="JB275" s="151"/>
      <c r="JC275" s="151"/>
      <c r="JD275" s="151"/>
      <c r="JE275" s="151"/>
      <c r="JF275" s="151"/>
      <c r="JG275" s="151"/>
      <c r="JH275" s="151"/>
      <c r="JI275" s="151"/>
      <c r="JJ275" s="151"/>
    </row>
    <row r="276" spans="1:270" ht="15.75" customHeight="1" x14ac:dyDescent="0.25">
      <c r="A276" s="448">
        <v>3111</v>
      </c>
      <c r="B276" s="449"/>
      <c r="C276" s="450"/>
      <c r="D276" s="54" t="s">
        <v>89</v>
      </c>
      <c r="E276" s="398">
        <v>1114966.51</v>
      </c>
      <c r="F276" s="418">
        <v>1097210</v>
      </c>
      <c r="G276" s="252">
        <v>1467107.53</v>
      </c>
      <c r="H276" s="252"/>
      <c r="I276" s="12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  <c r="AC276" s="151"/>
      <c r="AD276" s="151"/>
      <c r="AE276" s="151"/>
      <c r="AF276" s="151"/>
      <c r="AG276" s="151"/>
      <c r="AH276" s="151"/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  <c r="BI276" s="151"/>
      <c r="BJ276" s="151"/>
      <c r="BK276" s="151"/>
      <c r="BL276" s="151"/>
      <c r="BM276" s="151"/>
      <c r="BN276" s="151"/>
      <c r="BO276" s="151"/>
      <c r="BP276" s="151"/>
      <c r="BQ276" s="151"/>
      <c r="BR276" s="151"/>
      <c r="BS276" s="151"/>
      <c r="BT276" s="151"/>
      <c r="BU276" s="151"/>
      <c r="BV276" s="151"/>
      <c r="BW276" s="151"/>
      <c r="BX276" s="151"/>
      <c r="BY276" s="151"/>
      <c r="BZ276" s="151"/>
      <c r="CA276" s="151"/>
      <c r="CB276" s="151"/>
      <c r="CC276" s="151"/>
      <c r="CD276" s="151"/>
      <c r="CE276" s="151"/>
      <c r="CF276" s="151"/>
      <c r="CG276" s="151"/>
      <c r="CH276" s="151"/>
      <c r="CI276" s="151"/>
      <c r="CJ276" s="151"/>
      <c r="CK276" s="151"/>
      <c r="CL276" s="151"/>
      <c r="CM276" s="151"/>
      <c r="CN276" s="151"/>
      <c r="CO276" s="151"/>
      <c r="CP276" s="151"/>
      <c r="CQ276" s="151"/>
      <c r="CR276" s="151"/>
      <c r="CS276" s="151"/>
      <c r="CT276" s="151"/>
      <c r="CU276" s="151"/>
      <c r="CV276" s="151"/>
      <c r="CW276" s="151"/>
      <c r="CX276" s="151"/>
      <c r="CY276" s="151"/>
      <c r="CZ276" s="151"/>
      <c r="DA276" s="151"/>
      <c r="DB276" s="151"/>
      <c r="DC276" s="151"/>
      <c r="DD276" s="151"/>
      <c r="DE276" s="151"/>
      <c r="DF276" s="151"/>
      <c r="DG276" s="151"/>
      <c r="DH276" s="151"/>
      <c r="DI276" s="151"/>
      <c r="DJ276" s="151"/>
      <c r="DK276" s="151"/>
      <c r="DL276" s="151"/>
      <c r="DM276" s="151"/>
      <c r="DN276" s="151"/>
      <c r="DO276" s="151"/>
      <c r="DP276" s="151"/>
      <c r="DQ276" s="151"/>
      <c r="DR276" s="151"/>
      <c r="DS276" s="151"/>
      <c r="DT276" s="151"/>
      <c r="DU276" s="151"/>
      <c r="DV276" s="151"/>
      <c r="DW276" s="151"/>
      <c r="DX276" s="151"/>
      <c r="DY276" s="151"/>
      <c r="DZ276" s="151"/>
      <c r="EA276" s="151"/>
      <c r="EB276" s="151"/>
      <c r="EC276" s="151"/>
      <c r="ED276" s="151"/>
      <c r="EE276" s="151"/>
      <c r="EF276" s="151"/>
      <c r="EG276" s="151"/>
      <c r="EH276" s="151"/>
      <c r="EI276" s="151"/>
      <c r="EJ276" s="151"/>
      <c r="EK276" s="151"/>
      <c r="EL276" s="151"/>
      <c r="EM276" s="151"/>
      <c r="EN276" s="151"/>
      <c r="EO276" s="151"/>
      <c r="EP276" s="151"/>
      <c r="EQ276" s="151"/>
      <c r="ER276" s="151"/>
      <c r="ES276" s="151"/>
      <c r="ET276" s="151"/>
      <c r="EU276" s="151"/>
      <c r="EV276" s="151"/>
      <c r="EW276" s="151"/>
      <c r="EX276" s="151"/>
      <c r="EY276" s="151"/>
      <c r="EZ276" s="151"/>
      <c r="FA276" s="151"/>
      <c r="FB276" s="151"/>
      <c r="FC276" s="151"/>
      <c r="FD276" s="151"/>
      <c r="FE276" s="151"/>
      <c r="FF276" s="151"/>
      <c r="FG276" s="151"/>
      <c r="FH276" s="151"/>
      <c r="FI276" s="151"/>
      <c r="FJ276" s="151"/>
      <c r="FK276" s="151"/>
      <c r="FL276" s="151"/>
      <c r="FM276" s="151"/>
      <c r="FN276" s="151"/>
      <c r="FO276" s="151"/>
      <c r="FP276" s="151"/>
      <c r="FQ276" s="151"/>
      <c r="FR276" s="151"/>
      <c r="FS276" s="151"/>
      <c r="FT276" s="151"/>
      <c r="FU276" s="151"/>
      <c r="FV276" s="151"/>
      <c r="FW276" s="151"/>
      <c r="FX276" s="151"/>
      <c r="FY276" s="151"/>
      <c r="FZ276" s="151"/>
      <c r="GA276" s="151"/>
      <c r="GB276" s="151"/>
      <c r="GC276" s="151"/>
      <c r="GD276" s="151"/>
      <c r="GE276" s="151"/>
      <c r="GF276" s="151"/>
      <c r="GG276" s="151"/>
      <c r="GH276" s="151"/>
      <c r="GI276" s="151"/>
      <c r="GJ276" s="151"/>
      <c r="GK276" s="151"/>
      <c r="GL276" s="151"/>
      <c r="GM276" s="151"/>
      <c r="GN276" s="151"/>
      <c r="GO276" s="151"/>
      <c r="GP276" s="151"/>
      <c r="GQ276" s="151"/>
      <c r="GR276" s="151"/>
      <c r="GS276" s="151"/>
      <c r="GT276" s="151"/>
      <c r="GU276" s="151"/>
      <c r="GV276" s="151"/>
      <c r="GW276" s="151"/>
      <c r="GX276" s="151"/>
      <c r="GY276" s="151"/>
      <c r="GZ276" s="151"/>
      <c r="HA276" s="151"/>
      <c r="HB276" s="151"/>
      <c r="HC276" s="151"/>
      <c r="HD276" s="151"/>
      <c r="HE276" s="151"/>
      <c r="HF276" s="151"/>
      <c r="HG276" s="151"/>
      <c r="HH276" s="151"/>
      <c r="HI276" s="151"/>
      <c r="HJ276" s="151"/>
      <c r="HK276" s="151"/>
      <c r="HL276" s="151"/>
      <c r="HM276" s="151"/>
      <c r="HN276" s="151"/>
      <c r="HO276" s="151"/>
      <c r="HP276" s="151"/>
      <c r="HQ276" s="151"/>
      <c r="HR276" s="151"/>
      <c r="HS276" s="151"/>
      <c r="HT276" s="151"/>
      <c r="HU276" s="151"/>
      <c r="HV276" s="151"/>
      <c r="HW276" s="151"/>
      <c r="HX276" s="151"/>
      <c r="HY276" s="151"/>
      <c r="HZ276" s="151"/>
      <c r="IA276" s="151"/>
      <c r="IB276" s="151"/>
      <c r="IC276" s="151"/>
      <c r="ID276" s="151"/>
      <c r="IE276" s="151"/>
      <c r="IF276" s="151"/>
      <c r="IG276" s="151"/>
      <c r="IH276" s="151"/>
      <c r="II276" s="151"/>
      <c r="IJ276" s="151"/>
      <c r="IK276" s="151"/>
      <c r="IL276" s="151"/>
      <c r="IM276" s="151"/>
      <c r="IN276" s="151"/>
      <c r="IO276" s="151"/>
      <c r="IP276" s="151"/>
      <c r="IQ276" s="151"/>
      <c r="IR276" s="151"/>
      <c r="IS276" s="151"/>
      <c r="IT276" s="151"/>
      <c r="IU276" s="151"/>
      <c r="IV276" s="151"/>
      <c r="IW276" s="151"/>
      <c r="IX276" s="151"/>
      <c r="IY276" s="151"/>
      <c r="IZ276" s="151"/>
      <c r="JA276" s="151"/>
      <c r="JB276" s="151"/>
      <c r="JC276" s="151"/>
      <c r="JD276" s="151"/>
      <c r="JE276" s="151"/>
      <c r="JF276" s="151"/>
      <c r="JG276" s="151"/>
      <c r="JH276" s="151"/>
      <c r="JI276" s="151"/>
      <c r="JJ276" s="151"/>
    </row>
    <row r="277" spans="1:270" ht="20.100000000000001" hidden="1" customHeight="1" x14ac:dyDescent="0.25">
      <c r="A277" s="67"/>
      <c r="B277" s="68"/>
      <c r="C277" s="69"/>
      <c r="D277" s="54"/>
      <c r="E277" s="398"/>
      <c r="F277" s="252"/>
      <c r="G277" s="252"/>
      <c r="H277" s="252"/>
      <c r="I277" s="12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  <c r="AC277" s="151"/>
      <c r="AD277" s="151"/>
      <c r="AE277" s="151"/>
      <c r="AF277" s="151"/>
      <c r="AG277" s="151"/>
      <c r="AH277" s="151"/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  <c r="BI277" s="151"/>
      <c r="BJ277" s="151"/>
      <c r="BK277" s="151"/>
      <c r="BL277" s="151"/>
      <c r="BM277" s="151"/>
      <c r="BN277" s="151"/>
      <c r="BO277" s="151"/>
      <c r="BP277" s="151"/>
      <c r="BQ277" s="151"/>
      <c r="BR277" s="151"/>
      <c r="BS277" s="151"/>
      <c r="BT277" s="151"/>
      <c r="BU277" s="151"/>
      <c r="BV277" s="151"/>
      <c r="BW277" s="151"/>
      <c r="BX277" s="151"/>
      <c r="BY277" s="151"/>
      <c r="BZ277" s="151"/>
      <c r="CA277" s="151"/>
      <c r="CB277" s="151"/>
      <c r="CC277" s="151"/>
      <c r="CD277" s="151"/>
      <c r="CE277" s="151"/>
      <c r="CF277" s="151"/>
      <c r="CG277" s="151"/>
      <c r="CH277" s="151"/>
      <c r="CI277" s="151"/>
      <c r="CJ277" s="151"/>
      <c r="CK277" s="151"/>
      <c r="CL277" s="151"/>
      <c r="CM277" s="151"/>
      <c r="CN277" s="151"/>
      <c r="CO277" s="151"/>
      <c r="CP277" s="151"/>
      <c r="CQ277" s="151"/>
      <c r="CR277" s="151"/>
      <c r="CS277" s="151"/>
      <c r="CT277" s="151"/>
      <c r="CU277" s="151"/>
      <c r="CV277" s="151"/>
      <c r="CW277" s="151"/>
      <c r="CX277" s="151"/>
      <c r="CY277" s="151"/>
      <c r="CZ277" s="151"/>
      <c r="DA277" s="151"/>
      <c r="DB277" s="151"/>
      <c r="DC277" s="151"/>
      <c r="DD277" s="151"/>
      <c r="DE277" s="151"/>
      <c r="DF277" s="151"/>
      <c r="DG277" s="151"/>
      <c r="DH277" s="151"/>
      <c r="DI277" s="151"/>
      <c r="DJ277" s="151"/>
      <c r="DK277" s="151"/>
      <c r="DL277" s="151"/>
      <c r="DM277" s="151"/>
      <c r="DN277" s="151"/>
      <c r="DO277" s="151"/>
      <c r="DP277" s="151"/>
      <c r="DQ277" s="151"/>
      <c r="DR277" s="151"/>
      <c r="DS277" s="151"/>
      <c r="DT277" s="151"/>
      <c r="DU277" s="151"/>
      <c r="DV277" s="151"/>
      <c r="DW277" s="151"/>
      <c r="DX277" s="151"/>
      <c r="DY277" s="151"/>
      <c r="DZ277" s="151"/>
      <c r="EA277" s="151"/>
      <c r="EB277" s="151"/>
      <c r="EC277" s="151"/>
      <c r="ED277" s="151"/>
      <c r="EE277" s="151"/>
      <c r="EF277" s="151"/>
      <c r="EG277" s="151"/>
      <c r="EH277" s="151"/>
      <c r="EI277" s="151"/>
      <c r="EJ277" s="151"/>
      <c r="EK277" s="151"/>
      <c r="EL277" s="151"/>
      <c r="EM277" s="151"/>
      <c r="EN277" s="151"/>
      <c r="EO277" s="151"/>
      <c r="EP277" s="151"/>
      <c r="EQ277" s="151"/>
      <c r="ER277" s="151"/>
      <c r="ES277" s="151"/>
      <c r="ET277" s="151"/>
      <c r="EU277" s="151"/>
      <c r="EV277" s="151"/>
      <c r="EW277" s="151"/>
      <c r="EX277" s="151"/>
      <c r="EY277" s="151"/>
      <c r="EZ277" s="151"/>
      <c r="FA277" s="151"/>
      <c r="FB277" s="151"/>
      <c r="FC277" s="151"/>
      <c r="FD277" s="151"/>
      <c r="FE277" s="151"/>
      <c r="FF277" s="151"/>
      <c r="FG277" s="151"/>
      <c r="FH277" s="151"/>
      <c r="FI277" s="151"/>
      <c r="FJ277" s="151"/>
      <c r="FK277" s="151"/>
      <c r="FL277" s="151"/>
      <c r="FM277" s="151"/>
      <c r="FN277" s="151"/>
      <c r="FO277" s="151"/>
      <c r="FP277" s="151"/>
      <c r="FQ277" s="151"/>
      <c r="FR277" s="151"/>
      <c r="FS277" s="151"/>
      <c r="FT277" s="151"/>
      <c r="FU277" s="151"/>
      <c r="FV277" s="151"/>
      <c r="FW277" s="151"/>
      <c r="FX277" s="151"/>
      <c r="FY277" s="151"/>
      <c r="FZ277" s="151"/>
      <c r="GA277" s="151"/>
      <c r="GB277" s="151"/>
      <c r="GC277" s="151"/>
      <c r="GD277" s="151"/>
      <c r="GE277" s="151"/>
      <c r="GF277" s="151"/>
      <c r="GG277" s="151"/>
      <c r="GH277" s="151"/>
      <c r="GI277" s="151"/>
      <c r="GJ277" s="151"/>
      <c r="GK277" s="151"/>
      <c r="GL277" s="151"/>
      <c r="GM277" s="151"/>
      <c r="GN277" s="151"/>
      <c r="GO277" s="151"/>
      <c r="GP277" s="151"/>
      <c r="GQ277" s="151"/>
      <c r="GR277" s="151"/>
      <c r="GS277" s="151"/>
      <c r="GT277" s="151"/>
      <c r="GU277" s="151"/>
      <c r="GV277" s="151"/>
      <c r="GW277" s="151"/>
      <c r="GX277" s="151"/>
      <c r="GY277" s="151"/>
      <c r="GZ277" s="151"/>
      <c r="HA277" s="151"/>
      <c r="HB277" s="151"/>
      <c r="HC277" s="151"/>
      <c r="HD277" s="151"/>
      <c r="HE277" s="151"/>
      <c r="HF277" s="151"/>
      <c r="HG277" s="151"/>
      <c r="HH277" s="151"/>
      <c r="HI277" s="151"/>
      <c r="HJ277" s="151"/>
      <c r="HK277" s="151"/>
      <c r="HL277" s="151"/>
      <c r="HM277" s="151"/>
      <c r="HN277" s="151"/>
      <c r="HO277" s="151"/>
      <c r="HP277" s="151"/>
      <c r="HQ277" s="151"/>
      <c r="HR277" s="151"/>
      <c r="HS277" s="151"/>
      <c r="HT277" s="151"/>
      <c r="HU277" s="151"/>
      <c r="HV277" s="151"/>
      <c r="HW277" s="151"/>
      <c r="HX277" s="151"/>
      <c r="HY277" s="151"/>
      <c r="HZ277" s="151"/>
      <c r="IA277" s="151"/>
      <c r="IB277" s="151"/>
      <c r="IC277" s="151"/>
      <c r="ID277" s="151"/>
      <c r="IE277" s="151"/>
      <c r="IF277" s="151"/>
      <c r="IG277" s="151"/>
      <c r="IH277" s="151"/>
      <c r="II277" s="151"/>
      <c r="IJ277" s="151"/>
      <c r="IK277" s="151"/>
      <c r="IL277" s="151"/>
      <c r="IM277" s="151"/>
      <c r="IN277" s="151"/>
      <c r="IO277" s="151"/>
      <c r="IP277" s="151"/>
      <c r="IQ277" s="151"/>
      <c r="IR277" s="151"/>
      <c r="IS277" s="151"/>
      <c r="IT277" s="151"/>
      <c r="IU277" s="151"/>
      <c r="IV277" s="151"/>
      <c r="IW277" s="151"/>
      <c r="IX277" s="151"/>
      <c r="IY277" s="151"/>
      <c r="IZ277" s="151"/>
      <c r="JA277" s="151"/>
      <c r="JB277" s="151"/>
      <c r="JC277" s="151"/>
      <c r="JD277" s="151"/>
      <c r="JE277" s="151"/>
      <c r="JF277" s="151"/>
      <c r="JG277" s="151"/>
      <c r="JH277" s="151"/>
      <c r="JI277" s="151"/>
      <c r="JJ277" s="151"/>
    </row>
    <row r="278" spans="1:270" ht="20.100000000000001" hidden="1" customHeight="1" x14ac:dyDescent="0.25">
      <c r="A278" s="67"/>
      <c r="B278" s="68"/>
      <c r="C278" s="69"/>
      <c r="D278" s="54"/>
      <c r="E278" s="398"/>
      <c r="F278" s="252"/>
      <c r="G278" s="252"/>
      <c r="H278" s="252"/>
      <c r="I278" s="12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/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  <c r="BI278" s="151"/>
      <c r="BJ278" s="151"/>
      <c r="BK278" s="151"/>
      <c r="BL278" s="151"/>
      <c r="BM278" s="151"/>
      <c r="BN278" s="151"/>
      <c r="BO278" s="151"/>
      <c r="BP278" s="151"/>
      <c r="BQ278" s="151"/>
      <c r="BR278" s="151"/>
      <c r="BS278" s="151"/>
      <c r="BT278" s="151"/>
      <c r="BU278" s="151"/>
      <c r="BV278" s="151"/>
      <c r="BW278" s="151"/>
      <c r="BX278" s="151"/>
      <c r="BY278" s="151"/>
      <c r="BZ278" s="151"/>
      <c r="CA278" s="151"/>
      <c r="CB278" s="151"/>
      <c r="CC278" s="151"/>
      <c r="CD278" s="151"/>
      <c r="CE278" s="151"/>
      <c r="CF278" s="151"/>
      <c r="CG278" s="151"/>
      <c r="CH278" s="151"/>
      <c r="CI278" s="151"/>
      <c r="CJ278" s="151"/>
      <c r="CK278" s="151"/>
      <c r="CL278" s="151"/>
      <c r="CM278" s="151"/>
      <c r="CN278" s="151"/>
      <c r="CO278" s="151"/>
      <c r="CP278" s="151"/>
      <c r="CQ278" s="151"/>
      <c r="CR278" s="151"/>
      <c r="CS278" s="151"/>
      <c r="CT278" s="151"/>
      <c r="CU278" s="151"/>
      <c r="CV278" s="151"/>
      <c r="CW278" s="151"/>
      <c r="CX278" s="151"/>
      <c r="CY278" s="151"/>
      <c r="CZ278" s="151"/>
      <c r="DA278" s="151"/>
      <c r="DB278" s="151"/>
      <c r="DC278" s="151"/>
      <c r="DD278" s="151"/>
      <c r="DE278" s="151"/>
      <c r="DF278" s="151"/>
      <c r="DG278" s="151"/>
      <c r="DH278" s="151"/>
      <c r="DI278" s="151"/>
      <c r="DJ278" s="151"/>
      <c r="DK278" s="151"/>
      <c r="DL278" s="151"/>
      <c r="DM278" s="151"/>
      <c r="DN278" s="151"/>
      <c r="DO278" s="151"/>
      <c r="DP278" s="151"/>
      <c r="DQ278" s="151"/>
      <c r="DR278" s="151"/>
      <c r="DS278" s="151"/>
      <c r="DT278" s="151"/>
      <c r="DU278" s="151"/>
      <c r="DV278" s="151"/>
      <c r="DW278" s="151"/>
      <c r="DX278" s="151"/>
      <c r="DY278" s="151"/>
      <c r="DZ278" s="151"/>
      <c r="EA278" s="151"/>
      <c r="EB278" s="151"/>
      <c r="EC278" s="151"/>
      <c r="ED278" s="151"/>
      <c r="EE278" s="151"/>
      <c r="EF278" s="151"/>
      <c r="EG278" s="151"/>
      <c r="EH278" s="151"/>
      <c r="EI278" s="151"/>
      <c r="EJ278" s="151"/>
      <c r="EK278" s="151"/>
      <c r="EL278" s="151"/>
      <c r="EM278" s="151"/>
      <c r="EN278" s="151"/>
      <c r="EO278" s="151"/>
      <c r="EP278" s="151"/>
      <c r="EQ278" s="151"/>
      <c r="ER278" s="151"/>
      <c r="ES278" s="151"/>
      <c r="ET278" s="151"/>
      <c r="EU278" s="151"/>
      <c r="EV278" s="151"/>
      <c r="EW278" s="151"/>
      <c r="EX278" s="151"/>
      <c r="EY278" s="151"/>
      <c r="EZ278" s="151"/>
      <c r="FA278" s="151"/>
      <c r="FB278" s="151"/>
      <c r="FC278" s="151"/>
      <c r="FD278" s="151"/>
      <c r="FE278" s="151"/>
      <c r="FF278" s="151"/>
      <c r="FG278" s="151"/>
      <c r="FH278" s="151"/>
      <c r="FI278" s="151"/>
      <c r="FJ278" s="151"/>
      <c r="FK278" s="151"/>
      <c r="FL278" s="151"/>
      <c r="FM278" s="151"/>
      <c r="FN278" s="151"/>
      <c r="FO278" s="151"/>
      <c r="FP278" s="151"/>
      <c r="FQ278" s="151"/>
      <c r="FR278" s="151"/>
      <c r="FS278" s="151"/>
      <c r="FT278" s="151"/>
      <c r="FU278" s="151"/>
      <c r="FV278" s="151"/>
      <c r="FW278" s="151"/>
      <c r="FX278" s="151"/>
      <c r="FY278" s="151"/>
      <c r="FZ278" s="151"/>
      <c r="GA278" s="151"/>
      <c r="GB278" s="151"/>
      <c r="GC278" s="151"/>
      <c r="GD278" s="151"/>
      <c r="GE278" s="151"/>
      <c r="GF278" s="151"/>
      <c r="GG278" s="151"/>
      <c r="GH278" s="151"/>
      <c r="GI278" s="151"/>
      <c r="GJ278" s="151"/>
      <c r="GK278" s="151"/>
      <c r="GL278" s="151"/>
      <c r="GM278" s="151"/>
      <c r="GN278" s="151"/>
      <c r="GO278" s="151"/>
      <c r="GP278" s="151"/>
      <c r="GQ278" s="151"/>
      <c r="GR278" s="151"/>
      <c r="GS278" s="151"/>
      <c r="GT278" s="151"/>
      <c r="GU278" s="151"/>
      <c r="GV278" s="151"/>
      <c r="GW278" s="151"/>
      <c r="GX278" s="151"/>
      <c r="GY278" s="151"/>
      <c r="GZ278" s="151"/>
      <c r="HA278" s="151"/>
      <c r="HB278" s="151"/>
      <c r="HC278" s="151"/>
      <c r="HD278" s="151"/>
      <c r="HE278" s="151"/>
      <c r="HF278" s="151"/>
      <c r="HG278" s="151"/>
      <c r="HH278" s="151"/>
      <c r="HI278" s="151"/>
      <c r="HJ278" s="151"/>
      <c r="HK278" s="151"/>
      <c r="HL278" s="151"/>
      <c r="HM278" s="151"/>
      <c r="HN278" s="151"/>
      <c r="HO278" s="151"/>
      <c r="HP278" s="151"/>
      <c r="HQ278" s="151"/>
      <c r="HR278" s="151"/>
      <c r="HS278" s="151"/>
      <c r="HT278" s="151"/>
      <c r="HU278" s="151"/>
      <c r="HV278" s="151"/>
      <c r="HW278" s="151"/>
      <c r="HX278" s="151"/>
      <c r="HY278" s="151"/>
      <c r="HZ278" s="151"/>
      <c r="IA278" s="151"/>
      <c r="IB278" s="151"/>
      <c r="IC278" s="151"/>
      <c r="ID278" s="151"/>
      <c r="IE278" s="151"/>
      <c r="IF278" s="151"/>
      <c r="IG278" s="151"/>
      <c r="IH278" s="151"/>
      <c r="II278" s="151"/>
      <c r="IJ278" s="151"/>
      <c r="IK278" s="151"/>
      <c r="IL278" s="151"/>
      <c r="IM278" s="151"/>
      <c r="IN278" s="151"/>
      <c r="IO278" s="151"/>
      <c r="IP278" s="151"/>
      <c r="IQ278" s="151"/>
      <c r="IR278" s="151"/>
      <c r="IS278" s="151"/>
      <c r="IT278" s="151"/>
      <c r="IU278" s="151"/>
      <c r="IV278" s="151"/>
      <c r="IW278" s="151"/>
      <c r="IX278" s="151"/>
      <c r="IY278" s="151"/>
      <c r="IZ278" s="151"/>
      <c r="JA278" s="151"/>
      <c r="JB278" s="151"/>
      <c r="JC278" s="151"/>
      <c r="JD278" s="151"/>
      <c r="JE278" s="151"/>
      <c r="JF278" s="151"/>
      <c r="JG278" s="151"/>
      <c r="JH278" s="151"/>
      <c r="JI278" s="151"/>
      <c r="JJ278" s="151"/>
    </row>
    <row r="279" spans="1:270" s="118" customFormat="1" x14ac:dyDescent="0.25">
      <c r="A279" s="124"/>
      <c r="B279" s="125">
        <v>312</v>
      </c>
      <c r="C279" s="130"/>
      <c r="D279" s="127" t="s">
        <v>90</v>
      </c>
      <c r="E279" s="280">
        <f>E280</f>
        <v>50647.32</v>
      </c>
      <c r="F279" s="263">
        <f>F280</f>
        <v>45600</v>
      </c>
      <c r="G279" s="263">
        <f>G280</f>
        <v>68964.53</v>
      </c>
      <c r="H279" s="255">
        <f>G279/E279*100</f>
        <v>136.16619793505362</v>
      </c>
      <c r="I279" s="145">
        <f>G279/F279*100</f>
        <v>151.2380043859649</v>
      </c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  <c r="AC279" s="151"/>
      <c r="AD279" s="151"/>
      <c r="AE279" s="151"/>
      <c r="AF279" s="151"/>
      <c r="AG279" s="151"/>
      <c r="AH279" s="151"/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  <c r="BI279" s="151"/>
      <c r="BJ279" s="151"/>
      <c r="BK279" s="151"/>
      <c r="BL279" s="151"/>
      <c r="BM279" s="151"/>
      <c r="BN279" s="151"/>
      <c r="BO279" s="151"/>
      <c r="BP279" s="151"/>
      <c r="BQ279" s="151"/>
      <c r="BR279" s="151"/>
      <c r="BS279" s="151"/>
      <c r="BT279" s="151"/>
      <c r="BU279" s="151"/>
      <c r="BV279" s="151"/>
      <c r="BW279" s="151"/>
      <c r="BX279" s="151"/>
      <c r="BY279" s="151"/>
      <c r="BZ279" s="151"/>
      <c r="CA279" s="151"/>
      <c r="CB279" s="151"/>
      <c r="CC279" s="151"/>
      <c r="CD279" s="151"/>
      <c r="CE279" s="151"/>
      <c r="CF279" s="151"/>
      <c r="CG279" s="151"/>
      <c r="CH279" s="151"/>
      <c r="CI279" s="151"/>
      <c r="CJ279" s="151"/>
      <c r="CK279" s="151"/>
      <c r="CL279" s="151"/>
      <c r="CM279" s="151"/>
      <c r="CN279" s="151"/>
      <c r="CO279" s="151"/>
      <c r="CP279" s="151"/>
      <c r="CQ279" s="151"/>
      <c r="CR279" s="151"/>
      <c r="CS279" s="151"/>
      <c r="CT279" s="151"/>
      <c r="CU279" s="151"/>
      <c r="CV279" s="151"/>
      <c r="CW279" s="151"/>
      <c r="CX279" s="151"/>
      <c r="CY279" s="151"/>
      <c r="CZ279" s="151"/>
      <c r="DA279" s="151"/>
      <c r="DB279" s="151"/>
      <c r="DC279" s="151"/>
      <c r="DD279" s="151"/>
      <c r="DE279" s="151"/>
      <c r="DF279" s="151"/>
      <c r="DG279" s="151"/>
      <c r="DH279" s="151"/>
      <c r="DI279" s="151"/>
      <c r="DJ279" s="151"/>
      <c r="DK279" s="151"/>
      <c r="DL279" s="151"/>
      <c r="DM279" s="151"/>
      <c r="DN279" s="151"/>
      <c r="DO279" s="151"/>
      <c r="DP279" s="151"/>
      <c r="DQ279" s="151"/>
      <c r="DR279" s="151"/>
      <c r="DS279" s="151"/>
      <c r="DT279" s="151"/>
      <c r="DU279" s="151"/>
      <c r="DV279" s="151"/>
      <c r="DW279" s="151"/>
      <c r="DX279" s="151"/>
      <c r="DY279" s="151"/>
      <c r="DZ279" s="151"/>
      <c r="EA279" s="151"/>
      <c r="EB279" s="151"/>
      <c r="EC279" s="151"/>
      <c r="ED279" s="151"/>
      <c r="EE279" s="151"/>
      <c r="EF279" s="151"/>
      <c r="EG279" s="151"/>
      <c r="EH279" s="151"/>
      <c r="EI279" s="151"/>
      <c r="EJ279" s="151"/>
      <c r="EK279" s="151"/>
      <c r="EL279" s="151"/>
      <c r="EM279" s="151"/>
      <c r="EN279" s="151"/>
      <c r="EO279" s="151"/>
      <c r="EP279" s="151"/>
      <c r="EQ279" s="151"/>
      <c r="ER279" s="151"/>
      <c r="ES279" s="151"/>
      <c r="ET279" s="151"/>
      <c r="EU279" s="151"/>
      <c r="EV279" s="151"/>
      <c r="EW279" s="151"/>
      <c r="EX279" s="151"/>
      <c r="EY279" s="151"/>
      <c r="EZ279" s="151"/>
      <c r="FA279" s="151"/>
      <c r="FB279" s="151"/>
      <c r="FC279" s="151"/>
      <c r="FD279" s="151"/>
      <c r="FE279" s="151"/>
      <c r="FF279" s="151"/>
      <c r="FG279" s="151"/>
      <c r="FH279" s="151"/>
      <c r="FI279" s="151"/>
      <c r="FJ279" s="151"/>
      <c r="FK279" s="151"/>
      <c r="FL279" s="151"/>
      <c r="FM279" s="151"/>
      <c r="FN279" s="151"/>
      <c r="FO279" s="151"/>
      <c r="FP279" s="151"/>
      <c r="FQ279" s="151"/>
      <c r="FR279" s="151"/>
      <c r="FS279" s="151"/>
      <c r="FT279" s="151"/>
      <c r="FU279" s="151"/>
      <c r="FV279" s="151"/>
      <c r="FW279" s="151"/>
      <c r="FX279" s="151"/>
      <c r="FY279" s="151"/>
      <c r="FZ279" s="151"/>
      <c r="GA279" s="151"/>
      <c r="GB279" s="151"/>
      <c r="GC279" s="151"/>
      <c r="GD279" s="151"/>
      <c r="GE279" s="151"/>
      <c r="GF279" s="151"/>
      <c r="GG279" s="151"/>
      <c r="GH279" s="151"/>
      <c r="GI279" s="151"/>
      <c r="GJ279" s="151"/>
      <c r="GK279" s="151"/>
      <c r="GL279" s="151"/>
      <c r="GM279" s="151"/>
      <c r="GN279" s="151"/>
      <c r="GO279" s="151"/>
      <c r="GP279" s="151"/>
      <c r="GQ279" s="151"/>
      <c r="GR279" s="151"/>
      <c r="GS279" s="151"/>
      <c r="GT279" s="151"/>
      <c r="GU279" s="151"/>
      <c r="GV279" s="151"/>
      <c r="GW279" s="151"/>
      <c r="GX279" s="151"/>
      <c r="GY279" s="151"/>
      <c r="GZ279" s="151"/>
      <c r="HA279" s="151"/>
      <c r="HB279" s="151"/>
      <c r="HC279" s="151"/>
      <c r="HD279" s="151"/>
      <c r="HE279" s="151"/>
      <c r="HF279" s="151"/>
      <c r="HG279" s="151"/>
      <c r="HH279" s="151"/>
      <c r="HI279" s="151"/>
      <c r="HJ279" s="151"/>
      <c r="HK279" s="151"/>
      <c r="HL279" s="151"/>
      <c r="HM279" s="151"/>
      <c r="HN279" s="151"/>
      <c r="HO279" s="151"/>
      <c r="HP279" s="151"/>
      <c r="HQ279" s="151"/>
      <c r="HR279" s="151"/>
      <c r="HS279" s="151"/>
      <c r="HT279" s="151"/>
      <c r="HU279" s="151"/>
      <c r="HV279" s="151"/>
      <c r="HW279" s="151"/>
      <c r="HX279" s="151"/>
      <c r="HY279" s="151"/>
      <c r="HZ279" s="151"/>
      <c r="IA279" s="151"/>
      <c r="IB279" s="151"/>
      <c r="IC279" s="151"/>
      <c r="ID279" s="151"/>
      <c r="IE279" s="151"/>
      <c r="IF279" s="151"/>
      <c r="IG279" s="151"/>
      <c r="IH279" s="151"/>
      <c r="II279" s="151"/>
      <c r="IJ279" s="151"/>
      <c r="IK279" s="151"/>
      <c r="IL279" s="151"/>
      <c r="IM279" s="151"/>
      <c r="IN279" s="151"/>
      <c r="IO279" s="151"/>
      <c r="IP279" s="151"/>
      <c r="IQ279" s="151"/>
      <c r="IR279" s="151"/>
      <c r="IS279" s="151"/>
      <c r="IT279" s="151"/>
      <c r="IU279" s="151"/>
      <c r="IV279" s="151"/>
      <c r="IW279" s="151"/>
      <c r="IX279" s="151"/>
      <c r="IY279" s="151"/>
      <c r="IZ279" s="151"/>
      <c r="JA279" s="151"/>
      <c r="JB279" s="151"/>
      <c r="JC279" s="151"/>
      <c r="JD279" s="151"/>
      <c r="JE279" s="151"/>
      <c r="JF279" s="151"/>
      <c r="JG279" s="151"/>
      <c r="JH279" s="151"/>
      <c r="JI279" s="151"/>
      <c r="JJ279" s="151"/>
    </row>
    <row r="280" spans="1:270" x14ac:dyDescent="0.25">
      <c r="A280" s="448">
        <v>3121</v>
      </c>
      <c r="B280" s="449"/>
      <c r="C280" s="450"/>
      <c r="D280" s="54" t="s">
        <v>90</v>
      </c>
      <c r="E280" s="398">
        <v>50647.32</v>
      </c>
      <c r="F280" s="418">
        <v>45600</v>
      </c>
      <c r="G280" s="252">
        <v>68964.53</v>
      </c>
      <c r="H280" s="252"/>
      <c r="I280" s="12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/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  <c r="BI280" s="151"/>
      <c r="BJ280" s="151"/>
      <c r="BK280" s="151"/>
      <c r="BL280" s="151"/>
      <c r="BM280" s="151"/>
      <c r="BN280" s="151"/>
      <c r="BO280" s="151"/>
      <c r="BP280" s="151"/>
      <c r="BQ280" s="151"/>
      <c r="BR280" s="151"/>
      <c r="BS280" s="151"/>
      <c r="BT280" s="151"/>
      <c r="BU280" s="151"/>
      <c r="BV280" s="151"/>
      <c r="BW280" s="151"/>
      <c r="BX280" s="151"/>
      <c r="BY280" s="151"/>
      <c r="BZ280" s="151"/>
      <c r="CA280" s="151"/>
      <c r="CB280" s="151"/>
      <c r="CC280" s="151"/>
      <c r="CD280" s="151"/>
      <c r="CE280" s="151"/>
      <c r="CF280" s="151"/>
      <c r="CG280" s="151"/>
      <c r="CH280" s="151"/>
      <c r="CI280" s="151"/>
      <c r="CJ280" s="151"/>
      <c r="CK280" s="151"/>
      <c r="CL280" s="151"/>
      <c r="CM280" s="151"/>
      <c r="CN280" s="151"/>
      <c r="CO280" s="151"/>
      <c r="CP280" s="151"/>
      <c r="CQ280" s="151"/>
      <c r="CR280" s="151"/>
      <c r="CS280" s="151"/>
      <c r="CT280" s="151"/>
      <c r="CU280" s="151"/>
      <c r="CV280" s="151"/>
      <c r="CW280" s="151"/>
      <c r="CX280" s="151"/>
      <c r="CY280" s="151"/>
      <c r="CZ280" s="151"/>
      <c r="DA280" s="151"/>
      <c r="DB280" s="151"/>
      <c r="DC280" s="151"/>
      <c r="DD280" s="151"/>
      <c r="DE280" s="151"/>
      <c r="DF280" s="151"/>
      <c r="DG280" s="151"/>
      <c r="DH280" s="151"/>
      <c r="DI280" s="151"/>
      <c r="DJ280" s="151"/>
      <c r="DK280" s="151"/>
      <c r="DL280" s="151"/>
      <c r="DM280" s="151"/>
      <c r="DN280" s="151"/>
      <c r="DO280" s="151"/>
      <c r="DP280" s="151"/>
      <c r="DQ280" s="151"/>
      <c r="DR280" s="151"/>
      <c r="DS280" s="151"/>
      <c r="DT280" s="151"/>
      <c r="DU280" s="151"/>
      <c r="DV280" s="151"/>
      <c r="DW280" s="151"/>
      <c r="DX280" s="151"/>
      <c r="DY280" s="151"/>
      <c r="DZ280" s="151"/>
      <c r="EA280" s="151"/>
      <c r="EB280" s="151"/>
      <c r="EC280" s="151"/>
      <c r="ED280" s="151"/>
      <c r="EE280" s="151"/>
      <c r="EF280" s="151"/>
      <c r="EG280" s="151"/>
      <c r="EH280" s="151"/>
      <c r="EI280" s="151"/>
      <c r="EJ280" s="151"/>
      <c r="EK280" s="151"/>
      <c r="EL280" s="151"/>
      <c r="EM280" s="151"/>
      <c r="EN280" s="151"/>
      <c r="EO280" s="151"/>
      <c r="EP280" s="151"/>
      <c r="EQ280" s="151"/>
      <c r="ER280" s="151"/>
      <c r="ES280" s="151"/>
      <c r="ET280" s="151"/>
      <c r="EU280" s="151"/>
      <c r="EV280" s="151"/>
      <c r="EW280" s="151"/>
      <c r="EX280" s="151"/>
      <c r="EY280" s="151"/>
      <c r="EZ280" s="151"/>
      <c r="FA280" s="151"/>
      <c r="FB280" s="151"/>
      <c r="FC280" s="151"/>
      <c r="FD280" s="151"/>
      <c r="FE280" s="151"/>
      <c r="FF280" s="151"/>
      <c r="FG280" s="151"/>
      <c r="FH280" s="151"/>
      <c r="FI280" s="151"/>
      <c r="FJ280" s="151"/>
      <c r="FK280" s="151"/>
      <c r="FL280" s="151"/>
      <c r="FM280" s="151"/>
      <c r="FN280" s="151"/>
      <c r="FO280" s="151"/>
      <c r="FP280" s="151"/>
      <c r="FQ280" s="151"/>
      <c r="FR280" s="151"/>
      <c r="FS280" s="151"/>
      <c r="FT280" s="151"/>
      <c r="FU280" s="151"/>
      <c r="FV280" s="151"/>
      <c r="FW280" s="151"/>
      <c r="FX280" s="151"/>
      <c r="FY280" s="151"/>
      <c r="FZ280" s="151"/>
      <c r="GA280" s="151"/>
      <c r="GB280" s="151"/>
      <c r="GC280" s="151"/>
      <c r="GD280" s="151"/>
      <c r="GE280" s="151"/>
      <c r="GF280" s="151"/>
      <c r="GG280" s="151"/>
      <c r="GH280" s="151"/>
      <c r="GI280" s="151"/>
      <c r="GJ280" s="151"/>
      <c r="GK280" s="151"/>
      <c r="GL280" s="151"/>
      <c r="GM280" s="151"/>
      <c r="GN280" s="151"/>
      <c r="GO280" s="151"/>
      <c r="GP280" s="151"/>
      <c r="GQ280" s="151"/>
      <c r="GR280" s="151"/>
      <c r="GS280" s="151"/>
      <c r="GT280" s="151"/>
      <c r="GU280" s="151"/>
      <c r="GV280" s="151"/>
      <c r="GW280" s="151"/>
      <c r="GX280" s="151"/>
      <c r="GY280" s="151"/>
      <c r="GZ280" s="151"/>
      <c r="HA280" s="151"/>
      <c r="HB280" s="151"/>
      <c r="HC280" s="151"/>
      <c r="HD280" s="151"/>
      <c r="HE280" s="151"/>
      <c r="HF280" s="151"/>
      <c r="HG280" s="151"/>
      <c r="HH280" s="151"/>
      <c r="HI280" s="151"/>
      <c r="HJ280" s="151"/>
      <c r="HK280" s="151"/>
      <c r="HL280" s="151"/>
      <c r="HM280" s="151"/>
      <c r="HN280" s="151"/>
      <c r="HO280" s="151"/>
      <c r="HP280" s="151"/>
      <c r="HQ280" s="151"/>
      <c r="HR280" s="151"/>
      <c r="HS280" s="151"/>
      <c r="HT280" s="151"/>
      <c r="HU280" s="151"/>
      <c r="HV280" s="151"/>
      <c r="HW280" s="151"/>
      <c r="HX280" s="151"/>
      <c r="HY280" s="151"/>
      <c r="HZ280" s="151"/>
      <c r="IA280" s="151"/>
      <c r="IB280" s="151"/>
      <c r="IC280" s="151"/>
      <c r="ID280" s="151"/>
      <c r="IE280" s="151"/>
      <c r="IF280" s="151"/>
      <c r="IG280" s="151"/>
      <c r="IH280" s="151"/>
      <c r="II280" s="151"/>
      <c r="IJ280" s="151"/>
      <c r="IK280" s="151"/>
      <c r="IL280" s="151"/>
      <c r="IM280" s="151"/>
      <c r="IN280" s="151"/>
      <c r="IO280" s="151"/>
      <c r="IP280" s="151"/>
      <c r="IQ280" s="151"/>
      <c r="IR280" s="151"/>
      <c r="IS280" s="151"/>
      <c r="IT280" s="151"/>
      <c r="IU280" s="151"/>
      <c r="IV280" s="151"/>
      <c r="IW280" s="151"/>
      <c r="IX280" s="151"/>
      <c r="IY280" s="151"/>
      <c r="IZ280" s="151"/>
      <c r="JA280" s="151"/>
      <c r="JB280" s="151"/>
      <c r="JC280" s="151"/>
      <c r="JD280" s="151"/>
      <c r="JE280" s="151"/>
      <c r="JF280" s="151"/>
      <c r="JG280" s="151"/>
      <c r="JH280" s="151"/>
      <c r="JI280" s="151"/>
      <c r="JJ280" s="151"/>
    </row>
    <row r="281" spans="1:270" s="118" customFormat="1" x14ac:dyDescent="0.25">
      <c r="A281" s="124"/>
      <c r="B281" s="125">
        <v>313</v>
      </c>
      <c r="C281" s="130"/>
      <c r="D281" s="127" t="s">
        <v>91</v>
      </c>
      <c r="E281" s="280">
        <f>E282+E283</f>
        <v>174479.16</v>
      </c>
      <c r="F281" s="263">
        <f>F282+F283</f>
        <v>181700</v>
      </c>
      <c r="G281" s="263">
        <f>G282</f>
        <v>242842.76</v>
      </c>
      <c r="H281" s="255">
        <f>G281/E281*100</f>
        <v>139.1815274672345</v>
      </c>
      <c r="I281" s="145">
        <f>G281/F281*100</f>
        <v>133.65039075399011</v>
      </c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  <c r="AC281" s="151"/>
      <c r="AD281" s="151"/>
      <c r="AE281" s="151"/>
      <c r="AF281" s="151"/>
      <c r="AG281" s="151"/>
      <c r="AH281" s="151"/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  <c r="BI281" s="151"/>
      <c r="BJ281" s="151"/>
      <c r="BK281" s="151"/>
      <c r="BL281" s="151"/>
      <c r="BM281" s="151"/>
      <c r="BN281" s="151"/>
      <c r="BO281" s="151"/>
      <c r="BP281" s="151"/>
      <c r="BQ281" s="151"/>
      <c r="BR281" s="151"/>
      <c r="BS281" s="151"/>
      <c r="BT281" s="151"/>
      <c r="BU281" s="151"/>
      <c r="BV281" s="151"/>
      <c r="BW281" s="151"/>
      <c r="BX281" s="151"/>
      <c r="BY281" s="151"/>
      <c r="BZ281" s="151"/>
      <c r="CA281" s="151"/>
      <c r="CB281" s="151"/>
      <c r="CC281" s="151"/>
      <c r="CD281" s="151"/>
      <c r="CE281" s="151"/>
      <c r="CF281" s="151"/>
      <c r="CG281" s="151"/>
      <c r="CH281" s="151"/>
      <c r="CI281" s="151"/>
      <c r="CJ281" s="151"/>
      <c r="CK281" s="151"/>
      <c r="CL281" s="151"/>
      <c r="CM281" s="151"/>
      <c r="CN281" s="151"/>
      <c r="CO281" s="151"/>
      <c r="CP281" s="151"/>
      <c r="CQ281" s="151"/>
      <c r="CR281" s="151"/>
      <c r="CS281" s="151"/>
      <c r="CT281" s="151"/>
      <c r="CU281" s="151"/>
      <c r="CV281" s="151"/>
      <c r="CW281" s="151"/>
      <c r="CX281" s="151"/>
      <c r="CY281" s="151"/>
      <c r="CZ281" s="151"/>
      <c r="DA281" s="151"/>
      <c r="DB281" s="151"/>
      <c r="DC281" s="151"/>
      <c r="DD281" s="151"/>
      <c r="DE281" s="151"/>
      <c r="DF281" s="151"/>
      <c r="DG281" s="151"/>
      <c r="DH281" s="151"/>
      <c r="DI281" s="151"/>
      <c r="DJ281" s="151"/>
      <c r="DK281" s="151"/>
      <c r="DL281" s="151"/>
      <c r="DM281" s="151"/>
      <c r="DN281" s="151"/>
      <c r="DO281" s="151"/>
      <c r="DP281" s="151"/>
      <c r="DQ281" s="151"/>
      <c r="DR281" s="151"/>
      <c r="DS281" s="151"/>
      <c r="DT281" s="151"/>
      <c r="DU281" s="151"/>
      <c r="DV281" s="151"/>
      <c r="DW281" s="151"/>
      <c r="DX281" s="151"/>
      <c r="DY281" s="151"/>
      <c r="DZ281" s="151"/>
      <c r="EA281" s="151"/>
      <c r="EB281" s="151"/>
      <c r="EC281" s="151"/>
      <c r="ED281" s="151"/>
      <c r="EE281" s="151"/>
      <c r="EF281" s="151"/>
      <c r="EG281" s="151"/>
      <c r="EH281" s="151"/>
      <c r="EI281" s="151"/>
      <c r="EJ281" s="151"/>
      <c r="EK281" s="151"/>
      <c r="EL281" s="151"/>
      <c r="EM281" s="151"/>
      <c r="EN281" s="151"/>
      <c r="EO281" s="151"/>
      <c r="EP281" s="151"/>
      <c r="EQ281" s="151"/>
      <c r="ER281" s="151"/>
      <c r="ES281" s="151"/>
      <c r="ET281" s="151"/>
      <c r="EU281" s="151"/>
      <c r="EV281" s="151"/>
      <c r="EW281" s="151"/>
      <c r="EX281" s="151"/>
      <c r="EY281" s="151"/>
      <c r="EZ281" s="151"/>
      <c r="FA281" s="151"/>
      <c r="FB281" s="151"/>
      <c r="FC281" s="151"/>
      <c r="FD281" s="151"/>
      <c r="FE281" s="151"/>
      <c r="FF281" s="151"/>
      <c r="FG281" s="151"/>
      <c r="FH281" s="151"/>
      <c r="FI281" s="151"/>
      <c r="FJ281" s="151"/>
      <c r="FK281" s="151"/>
      <c r="FL281" s="151"/>
      <c r="FM281" s="151"/>
      <c r="FN281" s="151"/>
      <c r="FO281" s="151"/>
      <c r="FP281" s="151"/>
      <c r="FQ281" s="151"/>
      <c r="FR281" s="151"/>
      <c r="FS281" s="151"/>
      <c r="FT281" s="151"/>
      <c r="FU281" s="151"/>
      <c r="FV281" s="151"/>
      <c r="FW281" s="151"/>
      <c r="FX281" s="151"/>
      <c r="FY281" s="151"/>
      <c r="FZ281" s="151"/>
      <c r="GA281" s="151"/>
      <c r="GB281" s="151"/>
      <c r="GC281" s="151"/>
      <c r="GD281" s="151"/>
      <c r="GE281" s="151"/>
      <c r="GF281" s="151"/>
      <c r="GG281" s="151"/>
      <c r="GH281" s="151"/>
      <c r="GI281" s="151"/>
      <c r="GJ281" s="151"/>
      <c r="GK281" s="151"/>
      <c r="GL281" s="151"/>
      <c r="GM281" s="151"/>
      <c r="GN281" s="151"/>
      <c r="GO281" s="151"/>
      <c r="GP281" s="151"/>
      <c r="GQ281" s="151"/>
      <c r="GR281" s="151"/>
      <c r="GS281" s="151"/>
      <c r="GT281" s="151"/>
      <c r="GU281" s="151"/>
      <c r="GV281" s="151"/>
      <c r="GW281" s="151"/>
      <c r="GX281" s="151"/>
      <c r="GY281" s="151"/>
      <c r="GZ281" s="151"/>
      <c r="HA281" s="151"/>
      <c r="HB281" s="151"/>
      <c r="HC281" s="151"/>
      <c r="HD281" s="151"/>
      <c r="HE281" s="151"/>
      <c r="HF281" s="151"/>
      <c r="HG281" s="151"/>
      <c r="HH281" s="151"/>
      <c r="HI281" s="151"/>
      <c r="HJ281" s="151"/>
      <c r="HK281" s="151"/>
      <c r="HL281" s="151"/>
      <c r="HM281" s="151"/>
      <c r="HN281" s="151"/>
      <c r="HO281" s="151"/>
      <c r="HP281" s="151"/>
      <c r="HQ281" s="151"/>
      <c r="HR281" s="151"/>
      <c r="HS281" s="151"/>
      <c r="HT281" s="151"/>
      <c r="HU281" s="151"/>
      <c r="HV281" s="151"/>
      <c r="HW281" s="151"/>
      <c r="HX281" s="151"/>
      <c r="HY281" s="151"/>
      <c r="HZ281" s="151"/>
      <c r="IA281" s="151"/>
      <c r="IB281" s="151"/>
      <c r="IC281" s="151"/>
      <c r="ID281" s="151"/>
      <c r="IE281" s="151"/>
      <c r="IF281" s="151"/>
      <c r="IG281" s="151"/>
      <c r="IH281" s="151"/>
      <c r="II281" s="151"/>
      <c r="IJ281" s="151"/>
      <c r="IK281" s="151"/>
      <c r="IL281" s="151"/>
      <c r="IM281" s="151"/>
      <c r="IN281" s="151"/>
      <c r="IO281" s="151"/>
      <c r="IP281" s="151"/>
      <c r="IQ281" s="151"/>
      <c r="IR281" s="151"/>
      <c r="IS281" s="151"/>
      <c r="IT281" s="151"/>
      <c r="IU281" s="151"/>
      <c r="IV281" s="151"/>
      <c r="IW281" s="151"/>
      <c r="IX281" s="151"/>
      <c r="IY281" s="151"/>
      <c r="IZ281" s="151"/>
      <c r="JA281" s="151"/>
      <c r="JB281" s="151"/>
      <c r="JC281" s="151"/>
      <c r="JD281" s="151"/>
      <c r="JE281" s="151"/>
      <c r="JF281" s="151"/>
      <c r="JG281" s="151"/>
      <c r="JH281" s="151"/>
      <c r="JI281" s="151"/>
      <c r="JJ281" s="151"/>
    </row>
    <row r="282" spans="1:270" ht="15" customHeight="1" x14ac:dyDescent="0.25">
      <c r="A282" s="448">
        <v>3132</v>
      </c>
      <c r="B282" s="449"/>
      <c r="C282" s="450"/>
      <c r="D282" s="54" t="s">
        <v>114</v>
      </c>
      <c r="E282" s="398">
        <v>174479.16</v>
      </c>
      <c r="F282" s="418">
        <v>181700</v>
      </c>
      <c r="G282" s="252">
        <v>242842.76</v>
      </c>
      <c r="H282" s="252"/>
      <c r="I282" s="12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/>
      <c r="AH282" s="151"/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  <c r="BI282" s="151"/>
      <c r="BJ282" s="151"/>
      <c r="BK282" s="151"/>
      <c r="BL282" s="151"/>
      <c r="BM282" s="151"/>
      <c r="BN282" s="151"/>
      <c r="BO282" s="151"/>
      <c r="BP282" s="151"/>
      <c r="BQ282" s="151"/>
      <c r="BR282" s="151"/>
      <c r="BS282" s="151"/>
      <c r="BT282" s="151"/>
      <c r="BU282" s="151"/>
      <c r="BV282" s="151"/>
      <c r="BW282" s="151"/>
      <c r="BX282" s="151"/>
      <c r="BY282" s="151"/>
      <c r="BZ282" s="151"/>
      <c r="CA282" s="151"/>
      <c r="CB282" s="151"/>
      <c r="CC282" s="151"/>
      <c r="CD282" s="151"/>
      <c r="CE282" s="151"/>
      <c r="CF282" s="151"/>
      <c r="CG282" s="151"/>
      <c r="CH282" s="151"/>
      <c r="CI282" s="151"/>
      <c r="CJ282" s="151"/>
      <c r="CK282" s="151"/>
      <c r="CL282" s="151"/>
      <c r="CM282" s="151"/>
      <c r="CN282" s="151"/>
      <c r="CO282" s="151"/>
      <c r="CP282" s="151"/>
      <c r="CQ282" s="151"/>
      <c r="CR282" s="151"/>
      <c r="CS282" s="151"/>
      <c r="CT282" s="151"/>
      <c r="CU282" s="151"/>
      <c r="CV282" s="151"/>
      <c r="CW282" s="151"/>
      <c r="CX282" s="151"/>
      <c r="CY282" s="151"/>
      <c r="CZ282" s="151"/>
      <c r="DA282" s="151"/>
      <c r="DB282" s="151"/>
      <c r="DC282" s="151"/>
      <c r="DD282" s="151"/>
      <c r="DE282" s="151"/>
      <c r="DF282" s="151"/>
      <c r="DG282" s="151"/>
      <c r="DH282" s="151"/>
      <c r="DI282" s="151"/>
      <c r="DJ282" s="151"/>
      <c r="DK282" s="151"/>
      <c r="DL282" s="151"/>
      <c r="DM282" s="151"/>
      <c r="DN282" s="151"/>
      <c r="DO282" s="151"/>
      <c r="DP282" s="151"/>
      <c r="DQ282" s="151"/>
      <c r="DR282" s="151"/>
      <c r="DS282" s="151"/>
      <c r="DT282" s="151"/>
      <c r="DU282" s="151"/>
      <c r="DV282" s="151"/>
      <c r="DW282" s="151"/>
      <c r="DX282" s="151"/>
      <c r="DY282" s="151"/>
      <c r="DZ282" s="151"/>
      <c r="EA282" s="151"/>
      <c r="EB282" s="151"/>
      <c r="EC282" s="151"/>
      <c r="ED282" s="151"/>
      <c r="EE282" s="151"/>
      <c r="EF282" s="151"/>
      <c r="EG282" s="151"/>
      <c r="EH282" s="151"/>
      <c r="EI282" s="151"/>
      <c r="EJ282" s="151"/>
      <c r="EK282" s="151"/>
      <c r="EL282" s="151"/>
      <c r="EM282" s="151"/>
      <c r="EN282" s="151"/>
      <c r="EO282" s="151"/>
      <c r="EP282" s="151"/>
      <c r="EQ282" s="151"/>
      <c r="ER282" s="151"/>
      <c r="ES282" s="151"/>
      <c r="ET282" s="151"/>
      <c r="EU282" s="151"/>
      <c r="EV282" s="151"/>
      <c r="EW282" s="151"/>
      <c r="EX282" s="151"/>
      <c r="EY282" s="151"/>
      <c r="EZ282" s="151"/>
      <c r="FA282" s="151"/>
      <c r="FB282" s="151"/>
      <c r="FC282" s="151"/>
      <c r="FD282" s="151"/>
      <c r="FE282" s="151"/>
      <c r="FF282" s="151"/>
      <c r="FG282" s="151"/>
      <c r="FH282" s="151"/>
      <c r="FI282" s="151"/>
      <c r="FJ282" s="151"/>
      <c r="FK282" s="151"/>
      <c r="FL282" s="151"/>
      <c r="FM282" s="151"/>
      <c r="FN282" s="151"/>
      <c r="FO282" s="151"/>
      <c r="FP282" s="151"/>
      <c r="FQ282" s="151"/>
      <c r="FR282" s="151"/>
      <c r="FS282" s="151"/>
      <c r="FT282" s="151"/>
      <c r="FU282" s="151"/>
      <c r="FV282" s="151"/>
      <c r="FW282" s="151"/>
      <c r="FX282" s="151"/>
      <c r="FY282" s="151"/>
      <c r="FZ282" s="151"/>
      <c r="GA282" s="151"/>
      <c r="GB282" s="151"/>
      <c r="GC282" s="151"/>
      <c r="GD282" s="151"/>
      <c r="GE282" s="151"/>
      <c r="GF282" s="151"/>
      <c r="GG282" s="151"/>
      <c r="GH282" s="151"/>
      <c r="GI282" s="151"/>
      <c r="GJ282" s="151"/>
      <c r="GK282" s="151"/>
      <c r="GL282" s="151"/>
      <c r="GM282" s="151"/>
      <c r="GN282" s="151"/>
      <c r="GO282" s="151"/>
      <c r="GP282" s="151"/>
      <c r="GQ282" s="151"/>
      <c r="GR282" s="151"/>
      <c r="GS282" s="151"/>
      <c r="GT282" s="151"/>
      <c r="GU282" s="151"/>
      <c r="GV282" s="151"/>
      <c r="GW282" s="151"/>
      <c r="GX282" s="151"/>
      <c r="GY282" s="151"/>
      <c r="GZ282" s="151"/>
      <c r="HA282" s="151"/>
      <c r="HB282" s="151"/>
      <c r="HC282" s="151"/>
      <c r="HD282" s="151"/>
      <c r="HE282" s="151"/>
      <c r="HF282" s="151"/>
      <c r="HG282" s="151"/>
      <c r="HH282" s="151"/>
      <c r="HI282" s="151"/>
      <c r="HJ282" s="151"/>
      <c r="HK282" s="151"/>
      <c r="HL282" s="151"/>
      <c r="HM282" s="151"/>
      <c r="HN282" s="151"/>
      <c r="HO282" s="151"/>
      <c r="HP282" s="151"/>
      <c r="HQ282" s="151"/>
      <c r="HR282" s="151"/>
      <c r="HS282" s="151"/>
      <c r="HT282" s="151"/>
      <c r="HU282" s="151"/>
      <c r="HV282" s="151"/>
      <c r="HW282" s="151"/>
      <c r="HX282" s="151"/>
      <c r="HY282" s="151"/>
      <c r="HZ282" s="151"/>
      <c r="IA282" s="151"/>
      <c r="IB282" s="151"/>
      <c r="IC282" s="151"/>
      <c r="ID282" s="151"/>
      <c r="IE282" s="151"/>
      <c r="IF282" s="151"/>
      <c r="IG282" s="151"/>
      <c r="IH282" s="151"/>
      <c r="II282" s="151"/>
      <c r="IJ282" s="151"/>
      <c r="IK282" s="151"/>
      <c r="IL282" s="151"/>
      <c r="IM282" s="151"/>
      <c r="IN282" s="151"/>
      <c r="IO282" s="151"/>
      <c r="IP282" s="151"/>
      <c r="IQ282" s="151"/>
      <c r="IR282" s="151"/>
      <c r="IS282" s="151"/>
      <c r="IT282" s="151"/>
      <c r="IU282" s="151"/>
      <c r="IV282" s="151"/>
      <c r="IW282" s="151"/>
      <c r="IX282" s="151"/>
      <c r="IY282" s="151"/>
      <c r="IZ282" s="151"/>
      <c r="JA282" s="151"/>
      <c r="JB282" s="151"/>
      <c r="JC282" s="151"/>
      <c r="JD282" s="151"/>
      <c r="JE282" s="151"/>
      <c r="JF282" s="151"/>
      <c r="JG282" s="151"/>
      <c r="JH282" s="151"/>
      <c r="JI282" s="151"/>
      <c r="JJ282" s="151"/>
    </row>
    <row r="283" spans="1:270" ht="27" customHeight="1" x14ac:dyDescent="0.25">
      <c r="A283" s="448">
        <v>3133</v>
      </c>
      <c r="B283" s="449"/>
      <c r="C283" s="450"/>
      <c r="D283" s="54" t="s">
        <v>232</v>
      </c>
      <c r="E283" s="398"/>
      <c r="F283" s="252"/>
      <c r="G283" s="252"/>
      <c r="H283" s="252"/>
      <c r="I283" s="12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/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  <c r="BI283" s="151"/>
      <c r="BJ283" s="151"/>
      <c r="BK283" s="151"/>
      <c r="BL283" s="151"/>
      <c r="BM283" s="151"/>
      <c r="BN283" s="151"/>
      <c r="BO283" s="151"/>
      <c r="BP283" s="151"/>
      <c r="BQ283" s="151"/>
      <c r="BR283" s="151"/>
      <c r="BS283" s="151"/>
      <c r="BT283" s="151"/>
      <c r="BU283" s="151"/>
      <c r="BV283" s="151"/>
      <c r="BW283" s="151"/>
      <c r="BX283" s="151"/>
      <c r="BY283" s="151"/>
      <c r="BZ283" s="151"/>
      <c r="CA283" s="151"/>
      <c r="CB283" s="151"/>
      <c r="CC283" s="151"/>
      <c r="CD283" s="151"/>
      <c r="CE283" s="151"/>
      <c r="CF283" s="151"/>
      <c r="CG283" s="151"/>
      <c r="CH283" s="151"/>
      <c r="CI283" s="151"/>
      <c r="CJ283" s="151"/>
      <c r="CK283" s="151"/>
      <c r="CL283" s="151"/>
      <c r="CM283" s="151"/>
      <c r="CN283" s="151"/>
      <c r="CO283" s="151"/>
      <c r="CP283" s="151"/>
      <c r="CQ283" s="151"/>
      <c r="CR283" s="151"/>
      <c r="CS283" s="151"/>
      <c r="CT283" s="151"/>
      <c r="CU283" s="151"/>
      <c r="CV283" s="151"/>
      <c r="CW283" s="151"/>
      <c r="CX283" s="151"/>
      <c r="CY283" s="151"/>
      <c r="CZ283" s="151"/>
      <c r="DA283" s="151"/>
      <c r="DB283" s="151"/>
      <c r="DC283" s="151"/>
      <c r="DD283" s="151"/>
      <c r="DE283" s="151"/>
      <c r="DF283" s="151"/>
      <c r="DG283" s="151"/>
      <c r="DH283" s="151"/>
      <c r="DI283" s="151"/>
      <c r="DJ283" s="151"/>
      <c r="DK283" s="151"/>
      <c r="DL283" s="151"/>
      <c r="DM283" s="151"/>
      <c r="DN283" s="151"/>
      <c r="DO283" s="151"/>
      <c r="DP283" s="151"/>
      <c r="DQ283" s="151"/>
      <c r="DR283" s="151"/>
      <c r="DS283" s="151"/>
      <c r="DT283" s="151"/>
      <c r="DU283" s="151"/>
      <c r="DV283" s="151"/>
      <c r="DW283" s="151"/>
      <c r="DX283" s="151"/>
      <c r="DY283" s="151"/>
      <c r="DZ283" s="151"/>
      <c r="EA283" s="151"/>
      <c r="EB283" s="151"/>
      <c r="EC283" s="151"/>
      <c r="ED283" s="151"/>
      <c r="EE283" s="151"/>
      <c r="EF283" s="151"/>
      <c r="EG283" s="151"/>
      <c r="EH283" s="151"/>
      <c r="EI283" s="151"/>
      <c r="EJ283" s="151"/>
      <c r="EK283" s="151"/>
      <c r="EL283" s="151"/>
      <c r="EM283" s="151"/>
      <c r="EN283" s="151"/>
      <c r="EO283" s="151"/>
      <c r="EP283" s="151"/>
      <c r="EQ283" s="151"/>
      <c r="ER283" s="151"/>
      <c r="ES283" s="151"/>
      <c r="ET283" s="151"/>
      <c r="EU283" s="151"/>
      <c r="EV283" s="151"/>
      <c r="EW283" s="151"/>
      <c r="EX283" s="151"/>
      <c r="EY283" s="151"/>
      <c r="EZ283" s="151"/>
      <c r="FA283" s="151"/>
      <c r="FB283" s="151"/>
      <c r="FC283" s="151"/>
      <c r="FD283" s="151"/>
      <c r="FE283" s="151"/>
      <c r="FF283" s="151"/>
      <c r="FG283" s="151"/>
      <c r="FH283" s="151"/>
      <c r="FI283" s="151"/>
      <c r="FJ283" s="151"/>
      <c r="FK283" s="151"/>
      <c r="FL283" s="151"/>
      <c r="FM283" s="151"/>
      <c r="FN283" s="151"/>
      <c r="FO283" s="151"/>
      <c r="FP283" s="151"/>
      <c r="FQ283" s="151"/>
      <c r="FR283" s="151"/>
      <c r="FS283" s="151"/>
      <c r="FT283" s="151"/>
      <c r="FU283" s="151"/>
      <c r="FV283" s="151"/>
      <c r="FW283" s="151"/>
      <c r="FX283" s="151"/>
      <c r="FY283" s="151"/>
      <c r="FZ283" s="151"/>
      <c r="GA283" s="151"/>
      <c r="GB283" s="151"/>
      <c r="GC283" s="151"/>
      <c r="GD283" s="151"/>
      <c r="GE283" s="151"/>
      <c r="GF283" s="151"/>
      <c r="GG283" s="151"/>
      <c r="GH283" s="151"/>
      <c r="GI283" s="151"/>
      <c r="GJ283" s="151"/>
      <c r="GK283" s="151"/>
      <c r="GL283" s="151"/>
      <c r="GM283" s="151"/>
      <c r="GN283" s="151"/>
      <c r="GO283" s="151"/>
      <c r="GP283" s="151"/>
      <c r="GQ283" s="151"/>
      <c r="GR283" s="151"/>
      <c r="GS283" s="151"/>
      <c r="GT283" s="151"/>
      <c r="GU283" s="151"/>
      <c r="GV283" s="151"/>
      <c r="GW283" s="151"/>
      <c r="GX283" s="151"/>
      <c r="GY283" s="151"/>
      <c r="GZ283" s="151"/>
      <c r="HA283" s="151"/>
      <c r="HB283" s="151"/>
      <c r="HC283" s="151"/>
      <c r="HD283" s="151"/>
      <c r="HE283" s="151"/>
      <c r="HF283" s="151"/>
      <c r="HG283" s="151"/>
      <c r="HH283" s="151"/>
      <c r="HI283" s="151"/>
      <c r="HJ283" s="151"/>
      <c r="HK283" s="151"/>
      <c r="HL283" s="151"/>
      <c r="HM283" s="151"/>
      <c r="HN283" s="151"/>
      <c r="HO283" s="151"/>
      <c r="HP283" s="151"/>
      <c r="HQ283" s="151"/>
      <c r="HR283" s="151"/>
      <c r="HS283" s="151"/>
      <c r="HT283" s="151"/>
      <c r="HU283" s="151"/>
      <c r="HV283" s="151"/>
      <c r="HW283" s="151"/>
      <c r="HX283" s="151"/>
      <c r="HY283" s="151"/>
      <c r="HZ283" s="151"/>
      <c r="IA283" s="151"/>
      <c r="IB283" s="151"/>
      <c r="IC283" s="151"/>
      <c r="ID283" s="151"/>
      <c r="IE283" s="151"/>
      <c r="IF283" s="151"/>
      <c r="IG283" s="151"/>
      <c r="IH283" s="151"/>
      <c r="II283" s="151"/>
      <c r="IJ283" s="151"/>
      <c r="IK283" s="151"/>
      <c r="IL283" s="151"/>
      <c r="IM283" s="151"/>
      <c r="IN283" s="151"/>
      <c r="IO283" s="151"/>
      <c r="IP283" s="151"/>
      <c r="IQ283" s="151"/>
      <c r="IR283" s="151"/>
      <c r="IS283" s="151"/>
      <c r="IT283" s="151"/>
      <c r="IU283" s="151"/>
      <c r="IV283" s="151"/>
      <c r="IW283" s="151"/>
      <c r="IX283" s="151"/>
      <c r="IY283" s="151"/>
      <c r="IZ283" s="151"/>
      <c r="JA283" s="151"/>
      <c r="JB283" s="151"/>
      <c r="JC283" s="151"/>
      <c r="JD283" s="151"/>
      <c r="JE283" s="151"/>
      <c r="JF283" s="151"/>
      <c r="JG283" s="151"/>
      <c r="JH283" s="151"/>
      <c r="JI283" s="151"/>
      <c r="JJ283" s="151"/>
    </row>
    <row r="284" spans="1:270" s="79" customFormat="1" x14ac:dyDescent="0.25">
      <c r="A284" s="310"/>
      <c r="B284" s="292">
        <v>32</v>
      </c>
      <c r="C284" s="293"/>
      <c r="D284" s="311" t="s">
        <v>33</v>
      </c>
      <c r="E284" s="281">
        <f>E285+E287+E290</f>
        <v>22725.71</v>
      </c>
      <c r="F284" s="266">
        <f>F285+F287</f>
        <v>28000</v>
      </c>
      <c r="G284" s="266">
        <f>G285+G287</f>
        <v>36366.97</v>
      </c>
      <c r="H284" s="254">
        <f>G284/E284*100</f>
        <v>160.02567136516308</v>
      </c>
      <c r="I284" s="169">
        <f>G284/F284*100</f>
        <v>129.88203571428571</v>
      </c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/>
      <c r="AH284" s="151"/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  <c r="BI284" s="151"/>
      <c r="BJ284" s="151"/>
      <c r="BK284" s="151"/>
      <c r="BL284" s="151"/>
      <c r="BM284" s="151"/>
      <c r="BN284" s="151"/>
      <c r="BO284" s="151"/>
      <c r="BP284" s="151"/>
      <c r="BQ284" s="151"/>
      <c r="BR284" s="151"/>
      <c r="BS284" s="151"/>
      <c r="BT284" s="151"/>
      <c r="BU284" s="151"/>
      <c r="BV284" s="151"/>
      <c r="BW284" s="151"/>
      <c r="BX284" s="151"/>
      <c r="BY284" s="151"/>
      <c r="BZ284" s="151"/>
      <c r="CA284" s="151"/>
      <c r="CB284" s="151"/>
      <c r="CC284" s="151"/>
      <c r="CD284" s="151"/>
      <c r="CE284" s="151"/>
      <c r="CF284" s="151"/>
      <c r="CG284" s="151"/>
      <c r="CH284" s="151"/>
      <c r="CI284" s="151"/>
      <c r="CJ284" s="151"/>
      <c r="CK284" s="151"/>
      <c r="CL284" s="151"/>
      <c r="CM284" s="151"/>
      <c r="CN284" s="151"/>
      <c r="CO284" s="151"/>
      <c r="CP284" s="151"/>
      <c r="CQ284" s="151"/>
      <c r="CR284" s="151"/>
      <c r="CS284" s="151"/>
      <c r="CT284" s="151"/>
      <c r="CU284" s="151"/>
      <c r="CV284" s="151"/>
      <c r="CW284" s="151"/>
      <c r="CX284" s="151"/>
      <c r="CY284" s="151"/>
      <c r="CZ284" s="151"/>
      <c r="DA284" s="151"/>
      <c r="DB284" s="151"/>
      <c r="DC284" s="151"/>
      <c r="DD284" s="151"/>
      <c r="DE284" s="151"/>
      <c r="DF284" s="151"/>
      <c r="DG284" s="151"/>
      <c r="DH284" s="151"/>
      <c r="DI284" s="151"/>
      <c r="DJ284" s="151"/>
      <c r="DK284" s="151"/>
      <c r="DL284" s="151"/>
      <c r="DM284" s="151"/>
      <c r="DN284" s="151"/>
      <c r="DO284" s="151"/>
      <c r="DP284" s="151"/>
      <c r="DQ284" s="151"/>
      <c r="DR284" s="151"/>
      <c r="DS284" s="151"/>
      <c r="DT284" s="151"/>
      <c r="DU284" s="151"/>
      <c r="DV284" s="151"/>
      <c r="DW284" s="151"/>
      <c r="DX284" s="151"/>
      <c r="DY284" s="151"/>
      <c r="DZ284" s="151"/>
      <c r="EA284" s="151"/>
      <c r="EB284" s="151"/>
      <c r="EC284" s="151"/>
      <c r="ED284" s="151"/>
      <c r="EE284" s="151"/>
      <c r="EF284" s="151"/>
      <c r="EG284" s="151"/>
      <c r="EH284" s="151"/>
      <c r="EI284" s="151"/>
      <c r="EJ284" s="151"/>
      <c r="EK284" s="151"/>
      <c r="EL284" s="151"/>
      <c r="EM284" s="151"/>
      <c r="EN284" s="151"/>
      <c r="EO284" s="151"/>
      <c r="EP284" s="151"/>
      <c r="EQ284" s="151"/>
      <c r="ER284" s="151"/>
      <c r="ES284" s="151"/>
      <c r="ET284" s="151"/>
      <c r="EU284" s="151"/>
      <c r="EV284" s="151"/>
      <c r="EW284" s="151"/>
      <c r="EX284" s="151"/>
      <c r="EY284" s="151"/>
      <c r="EZ284" s="151"/>
      <c r="FA284" s="151"/>
      <c r="FB284" s="151"/>
      <c r="FC284" s="151"/>
      <c r="FD284" s="151"/>
      <c r="FE284" s="151"/>
      <c r="FF284" s="151"/>
      <c r="FG284" s="151"/>
      <c r="FH284" s="151"/>
      <c r="FI284" s="151"/>
      <c r="FJ284" s="151"/>
      <c r="FK284" s="151"/>
      <c r="FL284" s="151"/>
      <c r="FM284" s="151"/>
      <c r="FN284" s="151"/>
      <c r="FO284" s="151"/>
      <c r="FP284" s="151"/>
      <c r="FQ284" s="151"/>
      <c r="FR284" s="151"/>
      <c r="FS284" s="151"/>
      <c r="FT284" s="151"/>
      <c r="FU284" s="151"/>
      <c r="FV284" s="151"/>
      <c r="FW284" s="151"/>
      <c r="FX284" s="151"/>
      <c r="FY284" s="151"/>
      <c r="FZ284" s="151"/>
      <c r="GA284" s="151"/>
      <c r="GB284" s="151"/>
      <c r="GC284" s="151"/>
      <c r="GD284" s="151"/>
      <c r="GE284" s="151"/>
      <c r="GF284" s="151"/>
      <c r="GG284" s="151"/>
      <c r="GH284" s="151"/>
      <c r="GI284" s="151"/>
      <c r="GJ284" s="151"/>
      <c r="GK284" s="151"/>
      <c r="GL284" s="151"/>
      <c r="GM284" s="151"/>
      <c r="GN284" s="151"/>
      <c r="GO284" s="151"/>
      <c r="GP284" s="151"/>
      <c r="GQ284" s="151"/>
      <c r="GR284" s="151"/>
      <c r="GS284" s="151"/>
      <c r="GT284" s="151"/>
      <c r="GU284" s="151"/>
      <c r="GV284" s="151"/>
      <c r="GW284" s="151"/>
      <c r="GX284" s="151"/>
      <c r="GY284" s="151"/>
      <c r="GZ284" s="151"/>
      <c r="HA284" s="151"/>
      <c r="HB284" s="151"/>
      <c r="HC284" s="151"/>
      <c r="HD284" s="151"/>
      <c r="HE284" s="151"/>
      <c r="HF284" s="151"/>
      <c r="HG284" s="151"/>
      <c r="HH284" s="151"/>
      <c r="HI284" s="151"/>
      <c r="HJ284" s="151"/>
      <c r="HK284" s="151"/>
      <c r="HL284" s="151"/>
      <c r="HM284" s="151"/>
      <c r="HN284" s="151"/>
      <c r="HO284" s="151"/>
      <c r="HP284" s="151"/>
      <c r="HQ284" s="151"/>
      <c r="HR284" s="151"/>
      <c r="HS284" s="151"/>
      <c r="HT284" s="151"/>
      <c r="HU284" s="151"/>
      <c r="HV284" s="151"/>
      <c r="HW284" s="151"/>
      <c r="HX284" s="151"/>
      <c r="HY284" s="151"/>
      <c r="HZ284" s="151"/>
      <c r="IA284" s="151"/>
      <c r="IB284" s="151"/>
      <c r="IC284" s="151"/>
      <c r="ID284" s="151"/>
      <c r="IE284" s="151"/>
      <c r="IF284" s="151"/>
      <c r="IG284" s="151"/>
      <c r="IH284" s="151"/>
      <c r="II284" s="151"/>
      <c r="IJ284" s="151"/>
      <c r="IK284" s="151"/>
      <c r="IL284" s="151"/>
      <c r="IM284" s="151"/>
      <c r="IN284" s="151"/>
      <c r="IO284" s="151"/>
      <c r="IP284" s="151"/>
      <c r="IQ284" s="151"/>
      <c r="IR284" s="151"/>
      <c r="IS284" s="151"/>
      <c r="IT284" s="151"/>
      <c r="IU284" s="151"/>
      <c r="IV284" s="151"/>
      <c r="IW284" s="151"/>
      <c r="IX284" s="151"/>
      <c r="IY284" s="151"/>
      <c r="IZ284" s="151"/>
      <c r="JA284" s="151"/>
      <c r="JB284" s="151"/>
      <c r="JC284" s="151"/>
      <c r="JD284" s="151"/>
      <c r="JE284" s="151"/>
      <c r="JF284" s="151"/>
      <c r="JG284" s="151"/>
      <c r="JH284" s="151"/>
      <c r="JI284" s="151"/>
      <c r="JJ284" s="151"/>
    </row>
    <row r="285" spans="1:270" s="118" customFormat="1" ht="17.25" customHeight="1" x14ac:dyDescent="0.25">
      <c r="A285" s="124"/>
      <c r="B285" s="125">
        <v>321</v>
      </c>
      <c r="C285" s="130"/>
      <c r="D285" s="127" t="s">
        <v>47</v>
      </c>
      <c r="E285" s="280">
        <f>E286</f>
        <v>22725.71</v>
      </c>
      <c r="F285" s="263">
        <f>F286</f>
        <v>28000</v>
      </c>
      <c r="G285" s="263">
        <f>G286</f>
        <v>28332.06</v>
      </c>
      <c r="H285" s="255">
        <f>G285/E285*100</f>
        <v>124.66963628419091</v>
      </c>
      <c r="I285" s="145">
        <f>G285/F285*100</f>
        <v>101.18592857142859</v>
      </c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/>
      <c r="AH285" s="151"/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  <c r="BI285" s="151"/>
      <c r="BJ285" s="151"/>
      <c r="BK285" s="151"/>
      <c r="BL285" s="151"/>
      <c r="BM285" s="151"/>
      <c r="BN285" s="151"/>
      <c r="BO285" s="151"/>
      <c r="BP285" s="151"/>
      <c r="BQ285" s="151"/>
      <c r="BR285" s="151"/>
      <c r="BS285" s="151"/>
      <c r="BT285" s="151"/>
      <c r="BU285" s="151"/>
      <c r="BV285" s="151"/>
      <c r="BW285" s="151"/>
      <c r="BX285" s="151"/>
      <c r="BY285" s="151"/>
      <c r="BZ285" s="151"/>
      <c r="CA285" s="151"/>
      <c r="CB285" s="151"/>
      <c r="CC285" s="151"/>
      <c r="CD285" s="151"/>
      <c r="CE285" s="151"/>
      <c r="CF285" s="151"/>
      <c r="CG285" s="151"/>
      <c r="CH285" s="151"/>
      <c r="CI285" s="151"/>
      <c r="CJ285" s="151"/>
      <c r="CK285" s="151"/>
      <c r="CL285" s="151"/>
      <c r="CM285" s="151"/>
      <c r="CN285" s="151"/>
      <c r="CO285" s="151"/>
      <c r="CP285" s="151"/>
      <c r="CQ285" s="151"/>
      <c r="CR285" s="151"/>
      <c r="CS285" s="151"/>
      <c r="CT285" s="151"/>
      <c r="CU285" s="151"/>
      <c r="CV285" s="151"/>
      <c r="CW285" s="151"/>
      <c r="CX285" s="151"/>
      <c r="CY285" s="151"/>
      <c r="CZ285" s="151"/>
      <c r="DA285" s="151"/>
      <c r="DB285" s="151"/>
      <c r="DC285" s="151"/>
      <c r="DD285" s="151"/>
      <c r="DE285" s="151"/>
      <c r="DF285" s="151"/>
      <c r="DG285" s="151"/>
      <c r="DH285" s="151"/>
      <c r="DI285" s="151"/>
      <c r="DJ285" s="151"/>
      <c r="DK285" s="151"/>
      <c r="DL285" s="151"/>
      <c r="DM285" s="151"/>
      <c r="DN285" s="151"/>
      <c r="DO285" s="151"/>
      <c r="DP285" s="151"/>
      <c r="DQ285" s="151"/>
      <c r="DR285" s="151"/>
      <c r="DS285" s="151"/>
      <c r="DT285" s="151"/>
      <c r="DU285" s="151"/>
      <c r="DV285" s="151"/>
      <c r="DW285" s="151"/>
      <c r="DX285" s="151"/>
      <c r="DY285" s="151"/>
      <c r="DZ285" s="151"/>
      <c r="EA285" s="151"/>
      <c r="EB285" s="151"/>
      <c r="EC285" s="151"/>
      <c r="ED285" s="151"/>
      <c r="EE285" s="151"/>
      <c r="EF285" s="151"/>
      <c r="EG285" s="151"/>
      <c r="EH285" s="151"/>
      <c r="EI285" s="151"/>
      <c r="EJ285" s="151"/>
      <c r="EK285" s="151"/>
      <c r="EL285" s="151"/>
      <c r="EM285" s="151"/>
      <c r="EN285" s="151"/>
      <c r="EO285" s="151"/>
      <c r="EP285" s="151"/>
      <c r="EQ285" s="151"/>
      <c r="ER285" s="151"/>
      <c r="ES285" s="151"/>
      <c r="ET285" s="151"/>
      <c r="EU285" s="151"/>
      <c r="EV285" s="151"/>
      <c r="EW285" s="151"/>
      <c r="EX285" s="151"/>
      <c r="EY285" s="151"/>
      <c r="EZ285" s="151"/>
      <c r="FA285" s="151"/>
      <c r="FB285" s="151"/>
      <c r="FC285" s="151"/>
      <c r="FD285" s="151"/>
      <c r="FE285" s="151"/>
      <c r="FF285" s="151"/>
      <c r="FG285" s="151"/>
      <c r="FH285" s="151"/>
      <c r="FI285" s="151"/>
      <c r="FJ285" s="151"/>
      <c r="FK285" s="151"/>
      <c r="FL285" s="151"/>
      <c r="FM285" s="151"/>
      <c r="FN285" s="151"/>
      <c r="FO285" s="151"/>
      <c r="FP285" s="151"/>
      <c r="FQ285" s="151"/>
      <c r="FR285" s="151"/>
      <c r="FS285" s="151"/>
      <c r="FT285" s="151"/>
      <c r="FU285" s="151"/>
      <c r="FV285" s="151"/>
      <c r="FW285" s="151"/>
      <c r="FX285" s="151"/>
      <c r="FY285" s="151"/>
      <c r="FZ285" s="151"/>
      <c r="GA285" s="151"/>
      <c r="GB285" s="151"/>
      <c r="GC285" s="151"/>
      <c r="GD285" s="151"/>
      <c r="GE285" s="151"/>
      <c r="GF285" s="151"/>
      <c r="GG285" s="151"/>
      <c r="GH285" s="151"/>
      <c r="GI285" s="151"/>
      <c r="GJ285" s="151"/>
      <c r="GK285" s="151"/>
      <c r="GL285" s="151"/>
      <c r="GM285" s="151"/>
      <c r="GN285" s="151"/>
      <c r="GO285" s="151"/>
      <c r="GP285" s="151"/>
      <c r="GQ285" s="151"/>
      <c r="GR285" s="151"/>
      <c r="GS285" s="151"/>
      <c r="GT285" s="151"/>
      <c r="GU285" s="151"/>
      <c r="GV285" s="151"/>
      <c r="GW285" s="151"/>
      <c r="GX285" s="151"/>
      <c r="GY285" s="151"/>
      <c r="GZ285" s="151"/>
      <c r="HA285" s="151"/>
      <c r="HB285" s="151"/>
      <c r="HC285" s="151"/>
      <c r="HD285" s="151"/>
      <c r="HE285" s="151"/>
      <c r="HF285" s="151"/>
      <c r="HG285" s="151"/>
      <c r="HH285" s="151"/>
      <c r="HI285" s="151"/>
      <c r="HJ285" s="151"/>
      <c r="HK285" s="151"/>
      <c r="HL285" s="151"/>
      <c r="HM285" s="151"/>
      <c r="HN285" s="151"/>
      <c r="HO285" s="151"/>
      <c r="HP285" s="151"/>
      <c r="HQ285" s="151"/>
      <c r="HR285" s="151"/>
      <c r="HS285" s="151"/>
      <c r="HT285" s="151"/>
      <c r="HU285" s="151"/>
      <c r="HV285" s="151"/>
      <c r="HW285" s="151"/>
      <c r="HX285" s="151"/>
      <c r="HY285" s="151"/>
      <c r="HZ285" s="151"/>
      <c r="IA285" s="151"/>
      <c r="IB285" s="151"/>
      <c r="IC285" s="151"/>
      <c r="ID285" s="151"/>
      <c r="IE285" s="151"/>
      <c r="IF285" s="151"/>
      <c r="IG285" s="151"/>
      <c r="IH285" s="151"/>
      <c r="II285" s="151"/>
      <c r="IJ285" s="151"/>
      <c r="IK285" s="151"/>
      <c r="IL285" s="151"/>
      <c r="IM285" s="151"/>
      <c r="IN285" s="151"/>
      <c r="IO285" s="151"/>
      <c r="IP285" s="151"/>
      <c r="IQ285" s="151"/>
      <c r="IR285" s="151"/>
      <c r="IS285" s="151"/>
      <c r="IT285" s="151"/>
      <c r="IU285" s="151"/>
      <c r="IV285" s="151"/>
      <c r="IW285" s="151"/>
      <c r="IX285" s="151"/>
      <c r="IY285" s="151"/>
      <c r="IZ285" s="151"/>
      <c r="JA285" s="151"/>
      <c r="JB285" s="151"/>
      <c r="JC285" s="151"/>
      <c r="JD285" s="151"/>
      <c r="JE285" s="151"/>
      <c r="JF285" s="151"/>
      <c r="JG285" s="151"/>
      <c r="JH285" s="151"/>
      <c r="JI285" s="151"/>
      <c r="JJ285" s="151"/>
    </row>
    <row r="286" spans="1:270" ht="16.5" customHeight="1" x14ac:dyDescent="0.25">
      <c r="A286" s="448">
        <v>3212</v>
      </c>
      <c r="B286" s="449"/>
      <c r="C286" s="450"/>
      <c r="D286" s="54" t="s">
        <v>142</v>
      </c>
      <c r="E286" s="398">
        <v>22725.71</v>
      </c>
      <c r="F286" s="418">
        <v>28000</v>
      </c>
      <c r="G286" s="252">
        <v>28332.06</v>
      </c>
      <c r="H286" s="252"/>
      <c r="I286" s="12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  <c r="AA286" s="151"/>
      <c r="AB286" s="151"/>
      <c r="AC286" s="151"/>
      <c r="AD286" s="151"/>
      <c r="AE286" s="151"/>
      <c r="AF286" s="151"/>
      <c r="AG286" s="151"/>
      <c r="AH286" s="151"/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  <c r="BI286" s="151"/>
      <c r="BJ286" s="151"/>
      <c r="BK286" s="151"/>
      <c r="BL286" s="151"/>
      <c r="BM286" s="151"/>
      <c r="BN286" s="151"/>
      <c r="BO286" s="151"/>
      <c r="BP286" s="151"/>
      <c r="BQ286" s="151"/>
      <c r="BR286" s="151"/>
      <c r="BS286" s="151"/>
      <c r="BT286" s="151"/>
      <c r="BU286" s="151"/>
      <c r="BV286" s="151"/>
      <c r="BW286" s="151"/>
      <c r="BX286" s="151"/>
      <c r="BY286" s="151"/>
      <c r="BZ286" s="151"/>
      <c r="CA286" s="151"/>
      <c r="CB286" s="151"/>
      <c r="CC286" s="151"/>
      <c r="CD286" s="151"/>
      <c r="CE286" s="151"/>
      <c r="CF286" s="151"/>
      <c r="CG286" s="151"/>
      <c r="CH286" s="151"/>
      <c r="CI286" s="151"/>
      <c r="CJ286" s="151"/>
      <c r="CK286" s="151"/>
      <c r="CL286" s="151"/>
      <c r="CM286" s="151"/>
      <c r="CN286" s="151"/>
      <c r="CO286" s="151"/>
      <c r="CP286" s="151"/>
      <c r="CQ286" s="151"/>
      <c r="CR286" s="151"/>
      <c r="CS286" s="151"/>
      <c r="CT286" s="151"/>
      <c r="CU286" s="151"/>
      <c r="CV286" s="151"/>
      <c r="CW286" s="151"/>
      <c r="CX286" s="151"/>
      <c r="CY286" s="151"/>
      <c r="CZ286" s="151"/>
      <c r="DA286" s="151"/>
      <c r="DB286" s="151"/>
      <c r="DC286" s="151"/>
      <c r="DD286" s="151"/>
      <c r="DE286" s="151"/>
      <c r="DF286" s="151"/>
      <c r="DG286" s="151"/>
      <c r="DH286" s="151"/>
      <c r="DI286" s="151"/>
      <c r="DJ286" s="151"/>
      <c r="DK286" s="151"/>
      <c r="DL286" s="151"/>
      <c r="DM286" s="151"/>
      <c r="DN286" s="151"/>
      <c r="DO286" s="151"/>
      <c r="DP286" s="151"/>
      <c r="DQ286" s="151"/>
      <c r="DR286" s="151"/>
      <c r="DS286" s="151"/>
      <c r="DT286" s="151"/>
      <c r="DU286" s="151"/>
      <c r="DV286" s="151"/>
      <c r="DW286" s="151"/>
      <c r="DX286" s="151"/>
      <c r="DY286" s="151"/>
      <c r="DZ286" s="151"/>
      <c r="EA286" s="151"/>
      <c r="EB286" s="151"/>
      <c r="EC286" s="151"/>
      <c r="ED286" s="151"/>
      <c r="EE286" s="151"/>
      <c r="EF286" s="151"/>
      <c r="EG286" s="151"/>
      <c r="EH286" s="151"/>
      <c r="EI286" s="151"/>
      <c r="EJ286" s="151"/>
      <c r="EK286" s="151"/>
      <c r="EL286" s="151"/>
      <c r="EM286" s="151"/>
      <c r="EN286" s="151"/>
      <c r="EO286" s="151"/>
      <c r="EP286" s="151"/>
      <c r="EQ286" s="151"/>
      <c r="ER286" s="151"/>
      <c r="ES286" s="151"/>
      <c r="ET286" s="151"/>
      <c r="EU286" s="151"/>
      <c r="EV286" s="151"/>
      <c r="EW286" s="151"/>
      <c r="EX286" s="151"/>
      <c r="EY286" s="151"/>
      <c r="EZ286" s="151"/>
      <c r="FA286" s="151"/>
      <c r="FB286" s="151"/>
      <c r="FC286" s="151"/>
      <c r="FD286" s="151"/>
      <c r="FE286" s="151"/>
      <c r="FF286" s="151"/>
      <c r="FG286" s="151"/>
      <c r="FH286" s="151"/>
      <c r="FI286" s="151"/>
      <c r="FJ286" s="151"/>
      <c r="FK286" s="151"/>
      <c r="FL286" s="151"/>
      <c r="FM286" s="151"/>
      <c r="FN286" s="151"/>
      <c r="FO286" s="151"/>
      <c r="FP286" s="151"/>
      <c r="FQ286" s="151"/>
      <c r="FR286" s="151"/>
      <c r="FS286" s="151"/>
      <c r="FT286" s="151"/>
      <c r="FU286" s="151"/>
      <c r="FV286" s="151"/>
      <c r="FW286" s="151"/>
      <c r="FX286" s="151"/>
      <c r="FY286" s="151"/>
      <c r="FZ286" s="151"/>
      <c r="GA286" s="151"/>
      <c r="GB286" s="151"/>
      <c r="GC286" s="151"/>
      <c r="GD286" s="151"/>
      <c r="GE286" s="151"/>
      <c r="GF286" s="151"/>
      <c r="GG286" s="151"/>
      <c r="GH286" s="151"/>
      <c r="GI286" s="151"/>
      <c r="GJ286" s="151"/>
      <c r="GK286" s="151"/>
      <c r="GL286" s="151"/>
      <c r="GM286" s="151"/>
      <c r="GN286" s="151"/>
      <c r="GO286" s="151"/>
      <c r="GP286" s="151"/>
      <c r="GQ286" s="151"/>
      <c r="GR286" s="151"/>
      <c r="GS286" s="151"/>
      <c r="GT286" s="151"/>
      <c r="GU286" s="151"/>
      <c r="GV286" s="151"/>
      <c r="GW286" s="151"/>
      <c r="GX286" s="151"/>
      <c r="GY286" s="151"/>
      <c r="GZ286" s="151"/>
      <c r="HA286" s="151"/>
      <c r="HB286" s="151"/>
      <c r="HC286" s="151"/>
      <c r="HD286" s="151"/>
      <c r="HE286" s="151"/>
      <c r="HF286" s="151"/>
      <c r="HG286" s="151"/>
      <c r="HH286" s="151"/>
      <c r="HI286" s="151"/>
      <c r="HJ286" s="151"/>
      <c r="HK286" s="151"/>
      <c r="HL286" s="151"/>
      <c r="HM286" s="151"/>
      <c r="HN286" s="151"/>
      <c r="HO286" s="151"/>
      <c r="HP286" s="151"/>
      <c r="HQ286" s="151"/>
      <c r="HR286" s="151"/>
      <c r="HS286" s="151"/>
      <c r="HT286" s="151"/>
      <c r="HU286" s="151"/>
      <c r="HV286" s="151"/>
      <c r="HW286" s="151"/>
      <c r="HX286" s="151"/>
      <c r="HY286" s="151"/>
      <c r="HZ286" s="151"/>
      <c r="IA286" s="151"/>
      <c r="IB286" s="151"/>
      <c r="IC286" s="151"/>
      <c r="ID286" s="151"/>
      <c r="IE286" s="151"/>
      <c r="IF286" s="151"/>
      <c r="IG286" s="151"/>
      <c r="IH286" s="151"/>
      <c r="II286" s="151"/>
      <c r="IJ286" s="151"/>
      <c r="IK286" s="151"/>
      <c r="IL286" s="151"/>
      <c r="IM286" s="151"/>
      <c r="IN286" s="151"/>
      <c r="IO286" s="151"/>
      <c r="IP286" s="151"/>
      <c r="IQ286" s="151"/>
      <c r="IR286" s="151"/>
      <c r="IS286" s="151"/>
      <c r="IT286" s="151"/>
      <c r="IU286" s="151"/>
      <c r="IV286" s="151"/>
      <c r="IW286" s="151"/>
      <c r="IX286" s="151"/>
      <c r="IY286" s="151"/>
      <c r="IZ286" s="151"/>
      <c r="JA286" s="151"/>
      <c r="JB286" s="151"/>
      <c r="JC286" s="151"/>
      <c r="JD286" s="151"/>
      <c r="JE286" s="151"/>
      <c r="JF286" s="151"/>
      <c r="JG286" s="151"/>
      <c r="JH286" s="151"/>
      <c r="JI286" s="151"/>
      <c r="JJ286" s="151"/>
    </row>
    <row r="287" spans="1:270" s="118" customFormat="1" ht="18.75" customHeight="1" x14ac:dyDescent="0.25">
      <c r="A287" s="124"/>
      <c r="B287" s="125">
        <v>329</v>
      </c>
      <c r="C287" s="130"/>
      <c r="D287" s="127" t="s">
        <v>65</v>
      </c>
      <c r="E287" s="280">
        <f>E288+E289</f>
        <v>0</v>
      </c>
      <c r="F287" s="263">
        <f>F288</f>
        <v>0</v>
      </c>
      <c r="G287" s="256">
        <f>G288+G289</f>
        <v>8034.91</v>
      </c>
      <c r="H287" s="255"/>
      <c r="I287" s="145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  <c r="AC287" s="151"/>
      <c r="AD287" s="151"/>
      <c r="AE287" s="151"/>
      <c r="AF287" s="151"/>
      <c r="AG287" s="151"/>
      <c r="AH287" s="151"/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  <c r="BI287" s="151"/>
      <c r="BJ287" s="151"/>
      <c r="BK287" s="151"/>
      <c r="BL287" s="151"/>
      <c r="BM287" s="151"/>
      <c r="BN287" s="151"/>
      <c r="BO287" s="151"/>
      <c r="BP287" s="151"/>
      <c r="BQ287" s="151"/>
      <c r="BR287" s="151"/>
      <c r="BS287" s="151"/>
      <c r="BT287" s="151"/>
      <c r="BU287" s="151"/>
      <c r="BV287" s="151"/>
      <c r="BW287" s="151"/>
      <c r="BX287" s="151"/>
      <c r="BY287" s="151"/>
      <c r="BZ287" s="151"/>
      <c r="CA287" s="151"/>
      <c r="CB287" s="151"/>
      <c r="CC287" s="151"/>
      <c r="CD287" s="151"/>
      <c r="CE287" s="151"/>
      <c r="CF287" s="151"/>
      <c r="CG287" s="151"/>
      <c r="CH287" s="151"/>
      <c r="CI287" s="151"/>
      <c r="CJ287" s="151"/>
      <c r="CK287" s="151"/>
      <c r="CL287" s="151"/>
      <c r="CM287" s="151"/>
      <c r="CN287" s="151"/>
      <c r="CO287" s="151"/>
      <c r="CP287" s="151"/>
      <c r="CQ287" s="151"/>
      <c r="CR287" s="151"/>
      <c r="CS287" s="151"/>
      <c r="CT287" s="151"/>
      <c r="CU287" s="151"/>
      <c r="CV287" s="151"/>
      <c r="CW287" s="151"/>
      <c r="CX287" s="151"/>
      <c r="CY287" s="151"/>
      <c r="CZ287" s="151"/>
      <c r="DA287" s="151"/>
      <c r="DB287" s="151"/>
      <c r="DC287" s="151"/>
      <c r="DD287" s="151"/>
      <c r="DE287" s="151"/>
      <c r="DF287" s="151"/>
      <c r="DG287" s="151"/>
      <c r="DH287" s="151"/>
      <c r="DI287" s="151"/>
      <c r="DJ287" s="151"/>
      <c r="DK287" s="151"/>
      <c r="DL287" s="151"/>
      <c r="DM287" s="151"/>
      <c r="DN287" s="151"/>
      <c r="DO287" s="151"/>
      <c r="DP287" s="151"/>
      <c r="DQ287" s="151"/>
      <c r="DR287" s="151"/>
      <c r="DS287" s="151"/>
      <c r="DT287" s="151"/>
      <c r="DU287" s="151"/>
      <c r="DV287" s="151"/>
      <c r="DW287" s="151"/>
      <c r="DX287" s="151"/>
      <c r="DY287" s="151"/>
      <c r="DZ287" s="151"/>
      <c r="EA287" s="151"/>
      <c r="EB287" s="151"/>
      <c r="EC287" s="151"/>
      <c r="ED287" s="151"/>
      <c r="EE287" s="151"/>
      <c r="EF287" s="151"/>
      <c r="EG287" s="151"/>
      <c r="EH287" s="151"/>
      <c r="EI287" s="151"/>
      <c r="EJ287" s="151"/>
      <c r="EK287" s="151"/>
      <c r="EL287" s="151"/>
      <c r="EM287" s="151"/>
      <c r="EN287" s="151"/>
      <c r="EO287" s="151"/>
      <c r="EP287" s="151"/>
      <c r="EQ287" s="151"/>
      <c r="ER287" s="151"/>
      <c r="ES287" s="151"/>
      <c r="ET287" s="151"/>
      <c r="EU287" s="151"/>
      <c r="EV287" s="151"/>
      <c r="EW287" s="151"/>
      <c r="EX287" s="151"/>
      <c r="EY287" s="151"/>
      <c r="EZ287" s="151"/>
      <c r="FA287" s="151"/>
      <c r="FB287" s="151"/>
      <c r="FC287" s="151"/>
      <c r="FD287" s="151"/>
      <c r="FE287" s="151"/>
      <c r="FF287" s="151"/>
      <c r="FG287" s="151"/>
      <c r="FH287" s="151"/>
      <c r="FI287" s="151"/>
      <c r="FJ287" s="151"/>
      <c r="FK287" s="151"/>
      <c r="FL287" s="151"/>
      <c r="FM287" s="151"/>
      <c r="FN287" s="151"/>
      <c r="FO287" s="151"/>
      <c r="FP287" s="151"/>
      <c r="FQ287" s="151"/>
      <c r="FR287" s="151"/>
      <c r="FS287" s="151"/>
      <c r="FT287" s="151"/>
      <c r="FU287" s="151"/>
      <c r="FV287" s="151"/>
      <c r="FW287" s="151"/>
      <c r="FX287" s="151"/>
      <c r="FY287" s="151"/>
      <c r="FZ287" s="151"/>
      <c r="GA287" s="151"/>
      <c r="GB287" s="151"/>
      <c r="GC287" s="151"/>
      <c r="GD287" s="151"/>
      <c r="GE287" s="151"/>
      <c r="GF287" s="151"/>
      <c r="GG287" s="151"/>
      <c r="GH287" s="151"/>
      <c r="GI287" s="151"/>
      <c r="GJ287" s="151"/>
      <c r="GK287" s="151"/>
      <c r="GL287" s="151"/>
      <c r="GM287" s="151"/>
      <c r="GN287" s="151"/>
      <c r="GO287" s="151"/>
      <c r="GP287" s="151"/>
      <c r="GQ287" s="151"/>
      <c r="GR287" s="151"/>
      <c r="GS287" s="151"/>
      <c r="GT287" s="151"/>
      <c r="GU287" s="151"/>
      <c r="GV287" s="151"/>
      <c r="GW287" s="151"/>
      <c r="GX287" s="151"/>
      <c r="GY287" s="151"/>
      <c r="GZ287" s="151"/>
      <c r="HA287" s="151"/>
      <c r="HB287" s="151"/>
      <c r="HC287" s="151"/>
      <c r="HD287" s="151"/>
      <c r="HE287" s="151"/>
      <c r="HF287" s="151"/>
      <c r="HG287" s="151"/>
      <c r="HH287" s="151"/>
      <c r="HI287" s="151"/>
      <c r="HJ287" s="151"/>
      <c r="HK287" s="151"/>
      <c r="HL287" s="151"/>
      <c r="HM287" s="151"/>
      <c r="HN287" s="151"/>
      <c r="HO287" s="151"/>
      <c r="HP287" s="151"/>
      <c r="HQ287" s="151"/>
      <c r="HR287" s="151"/>
      <c r="HS287" s="151"/>
      <c r="HT287" s="151"/>
      <c r="HU287" s="151"/>
      <c r="HV287" s="151"/>
      <c r="HW287" s="151"/>
      <c r="HX287" s="151"/>
      <c r="HY287" s="151"/>
      <c r="HZ287" s="151"/>
      <c r="IA287" s="151"/>
      <c r="IB287" s="151"/>
      <c r="IC287" s="151"/>
      <c r="ID287" s="151"/>
      <c r="IE287" s="151"/>
      <c r="IF287" s="151"/>
      <c r="IG287" s="151"/>
      <c r="IH287" s="151"/>
      <c r="II287" s="151"/>
      <c r="IJ287" s="151"/>
      <c r="IK287" s="151"/>
      <c r="IL287" s="151"/>
      <c r="IM287" s="151"/>
      <c r="IN287" s="151"/>
      <c r="IO287" s="151"/>
      <c r="IP287" s="151"/>
      <c r="IQ287" s="151"/>
      <c r="IR287" s="151"/>
      <c r="IS287" s="151"/>
      <c r="IT287" s="151"/>
      <c r="IU287" s="151"/>
      <c r="IV287" s="151"/>
      <c r="IW287" s="151"/>
      <c r="IX287" s="151"/>
      <c r="IY287" s="151"/>
      <c r="IZ287" s="151"/>
      <c r="JA287" s="151"/>
      <c r="JB287" s="151"/>
      <c r="JC287" s="151"/>
      <c r="JD287" s="151"/>
      <c r="JE287" s="151"/>
      <c r="JF287" s="151"/>
      <c r="JG287" s="151"/>
      <c r="JH287" s="151"/>
      <c r="JI287" s="151"/>
      <c r="JJ287" s="151"/>
    </row>
    <row r="288" spans="1:270" x14ac:dyDescent="0.25">
      <c r="A288" s="448">
        <v>3295</v>
      </c>
      <c r="B288" s="449"/>
      <c r="C288" s="450"/>
      <c r="D288" s="54" t="s">
        <v>115</v>
      </c>
      <c r="E288" s="398"/>
      <c r="F288" s="252"/>
      <c r="G288" s="252">
        <v>3857.72</v>
      </c>
      <c r="H288" s="252"/>
      <c r="I288" s="12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/>
      <c r="AH288" s="151"/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  <c r="BI288" s="151"/>
      <c r="BJ288" s="151"/>
      <c r="BK288" s="151"/>
      <c r="BL288" s="151"/>
      <c r="BM288" s="151"/>
      <c r="BN288" s="151"/>
      <c r="BO288" s="151"/>
      <c r="BP288" s="151"/>
      <c r="BQ288" s="151"/>
      <c r="BR288" s="151"/>
      <c r="BS288" s="151"/>
      <c r="BT288" s="151"/>
      <c r="BU288" s="151"/>
      <c r="BV288" s="151"/>
      <c r="BW288" s="151"/>
      <c r="BX288" s="151"/>
      <c r="BY288" s="151"/>
      <c r="BZ288" s="151"/>
      <c r="CA288" s="151"/>
      <c r="CB288" s="151"/>
      <c r="CC288" s="151"/>
      <c r="CD288" s="151"/>
      <c r="CE288" s="151"/>
      <c r="CF288" s="151"/>
      <c r="CG288" s="151"/>
      <c r="CH288" s="151"/>
      <c r="CI288" s="151"/>
      <c r="CJ288" s="151"/>
      <c r="CK288" s="151"/>
      <c r="CL288" s="151"/>
      <c r="CM288" s="151"/>
      <c r="CN288" s="151"/>
      <c r="CO288" s="151"/>
      <c r="CP288" s="151"/>
      <c r="CQ288" s="151"/>
      <c r="CR288" s="151"/>
      <c r="CS288" s="151"/>
      <c r="CT288" s="151"/>
      <c r="CU288" s="151"/>
      <c r="CV288" s="151"/>
      <c r="CW288" s="151"/>
      <c r="CX288" s="151"/>
      <c r="CY288" s="151"/>
      <c r="CZ288" s="151"/>
      <c r="DA288" s="151"/>
      <c r="DB288" s="151"/>
      <c r="DC288" s="151"/>
      <c r="DD288" s="151"/>
      <c r="DE288" s="151"/>
      <c r="DF288" s="151"/>
      <c r="DG288" s="151"/>
      <c r="DH288" s="151"/>
      <c r="DI288" s="151"/>
      <c r="DJ288" s="151"/>
      <c r="DK288" s="151"/>
      <c r="DL288" s="151"/>
      <c r="DM288" s="151"/>
      <c r="DN288" s="151"/>
      <c r="DO288" s="151"/>
      <c r="DP288" s="151"/>
      <c r="DQ288" s="151"/>
      <c r="DR288" s="151"/>
      <c r="DS288" s="151"/>
      <c r="DT288" s="151"/>
      <c r="DU288" s="151"/>
      <c r="DV288" s="151"/>
      <c r="DW288" s="151"/>
      <c r="DX288" s="151"/>
      <c r="DY288" s="151"/>
      <c r="DZ288" s="151"/>
      <c r="EA288" s="151"/>
      <c r="EB288" s="151"/>
      <c r="EC288" s="151"/>
      <c r="ED288" s="151"/>
      <c r="EE288" s="151"/>
      <c r="EF288" s="151"/>
      <c r="EG288" s="151"/>
      <c r="EH288" s="151"/>
      <c r="EI288" s="151"/>
      <c r="EJ288" s="151"/>
      <c r="EK288" s="151"/>
      <c r="EL288" s="151"/>
      <c r="EM288" s="151"/>
      <c r="EN288" s="151"/>
      <c r="EO288" s="151"/>
      <c r="EP288" s="151"/>
      <c r="EQ288" s="151"/>
      <c r="ER288" s="151"/>
      <c r="ES288" s="151"/>
      <c r="ET288" s="151"/>
      <c r="EU288" s="151"/>
      <c r="EV288" s="151"/>
      <c r="EW288" s="151"/>
      <c r="EX288" s="151"/>
      <c r="EY288" s="151"/>
      <c r="EZ288" s="151"/>
      <c r="FA288" s="151"/>
      <c r="FB288" s="151"/>
      <c r="FC288" s="151"/>
      <c r="FD288" s="151"/>
      <c r="FE288" s="151"/>
      <c r="FF288" s="151"/>
      <c r="FG288" s="151"/>
      <c r="FH288" s="151"/>
      <c r="FI288" s="151"/>
      <c r="FJ288" s="151"/>
      <c r="FK288" s="151"/>
      <c r="FL288" s="151"/>
      <c r="FM288" s="151"/>
      <c r="FN288" s="151"/>
      <c r="FO288" s="151"/>
      <c r="FP288" s="151"/>
      <c r="FQ288" s="151"/>
      <c r="FR288" s="151"/>
      <c r="FS288" s="151"/>
      <c r="FT288" s="151"/>
      <c r="FU288" s="151"/>
      <c r="FV288" s="151"/>
      <c r="FW288" s="151"/>
      <c r="FX288" s="151"/>
      <c r="FY288" s="151"/>
      <c r="FZ288" s="151"/>
      <c r="GA288" s="151"/>
      <c r="GB288" s="151"/>
      <c r="GC288" s="151"/>
      <c r="GD288" s="151"/>
      <c r="GE288" s="151"/>
      <c r="GF288" s="151"/>
      <c r="GG288" s="151"/>
      <c r="GH288" s="151"/>
      <c r="GI288" s="151"/>
      <c r="GJ288" s="151"/>
      <c r="GK288" s="151"/>
      <c r="GL288" s="151"/>
      <c r="GM288" s="151"/>
      <c r="GN288" s="151"/>
      <c r="GO288" s="151"/>
      <c r="GP288" s="151"/>
      <c r="GQ288" s="151"/>
      <c r="GR288" s="151"/>
      <c r="GS288" s="151"/>
      <c r="GT288" s="151"/>
      <c r="GU288" s="151"/>
      <c r="GV288" s="151"/>
      <c r="GW288" s="151"/>
      <c r="GX288" s="151"/>
      <c r="GY288" s="151"/>
      <c r="GZ288" s="151"/>
      <c r="HA288" s="151"/>
      <c r="HB288" s="151"/>
      <c r="HC288" s="151"/>
      <c r="HD288" s="151"/>
      <c r="HE288" s="151"/>
      <c r="HF288" s="151"/>
      <c r="HG288" s="151"/>
      <c r="HH288" s="151"/>
      <c r="HI288" s="151"/>
      <c r="HJ288" s="151"/>
      <c r="HK288" s="151"/>
      <c r="HL288" s="151"/>
      <c r="HM288" s="151"/>
      <c r="HN288" s="151"/>
      <c r="HO288" s="151"/>
      <c r="HP288" s="151"/>
      <c r="HQ288" s="151"/>
      <c r="HR288" s="151"/>
      <c r="HS288" s="151"/>
      <c r="HT288" s="151"/>
      <c r="HU288" s="151"/>
      <c r="HV288" s="151"/>
      <c r="HW288" s="151"/>
      <c r="HX288" s="151"/>
      <c r="HY288" s="151"/>
      <c r="HZ288" s="151"/>
      <c r="IA288" s="151"/>
      <c r="IB288" s="151"/>
      <c r="IC288" s="151"/>
      <c r="ID288" s="151"/>
      <c r="IE288" s="151"/>
      <c r="IF288" s="151"/>
      <c r="IG288" s="151"/>
      <c r="IH288" s="151"/>
      <c r="II288" s="151"/>
      <c r="IJ288" s="151"/>
      <c r="IK288" s="151"/>
      <c r="IL288" s="151"/>
      <c r="IM288" s="151"/>
      <c r="IN288" s="151"/>
      <c r="IO288" s="151"/>
      <c r="IP288" s="151"/>
      <c r="IQ288" s="151"/>
      <c r="IR288" s="151"/>
      <c r="IS288" s="151"/>
      <c r="IT288" s="151"/>
      <c r="IU288" s="151"/>
      <c r="IV288" s="151"/>
      <c r="IW288" s="151"/>
      <c r="IX288" s="151"/>
      <c r="IY288" s="151"/>
      <c r="IZ288" s="151"/>
      <c r="JA288" s="151"/>
      <c r="JB288" s="151"/>
      <c r="JC288" s="151"/>
      <c r="JD288" s="151"/>
      <c r="JE288" s="151"/>
      <c r="JF288" s="151"/>
      <c r="JG288" s="151"/>
      <c r="JH288" s="151"/>
      <c r="JI288" s="151"/>
      <c r="JJ288" s="151"/>
    </row>
    <row r="289" spans="1:270" x14ac:dyDescent="0.25">
      <c r="A289" s="207"/>
      <c r="B289" s="208">
        <v>3296</v>
      </c>
      <c r="C289" s="209"/>
      <c r="D289" s="54" t="s">
        <v>189</v>
      </c>
      <c r="E289" s="398"/>
      <c r="F289" s="252"/>
      <c r="G289" s="252">
        <v>4177.1899999999996</v>
      </c>
      <c r="H289" s="252"/>
      <c r="I289" s="12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/>
      <c r="AH289" s="151"/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  <c r="BI289" s="151"/>
      <c r="BJ289" s="151"/>
      <c r="BK289" s="151"/>
      <c r="BL289" s="151"/>
      <c r="BM289" s="151"/>
      <c r="BN289" s="151"/>
      <c r="BO289" s="151"/>
      <c r="BP289" s="151"/>
      <c r="BQ289" s="151"/>
      <c r="BR289" s="151"/>
      <c r="BS289" s="151"/>
      <c r="BT289" s="151"/>
      <c r="BU289" s="151"/>
      <c r="BV289" s="151"/>
      <c r="BW289" s="151"/>
      <c r="BX289" s="151"/>
      <c r="BY289" s="151"/>
      <c r="BZ289" s="151"/>
      <c r="CA289" s="151"/>
      <c r="CB289" s="151"/>
      <c r="CC289" s="151"/>
      <c r="CD289" s="151"/>
      <c r="CE289" s="151"/>
      <c r="CF289" s="151"/>
      <c r="CG289" s="151"/>
      <c r="CH289" s="151"/>
      <c r="CI289" s="151"/>
      <c r="CJ289" s="151"/>
      <c r="CK289" s="151"/>
      <c r="CL289" s="151"/>
      <c r="CM289" s="151"/>
      <c r="CN289" s="151"/>
      <c r="CO289" s="151"/>
      <c r="CP289" s="151"/>
      <c r="CQ289" s="151"/>
      <c r="CR289" s="151"/>
      <c r="CS289" s="151"/>
      <c r="CT289" s="151"/>
      <c r="CU289" s="151"/>
      <c r="CV289" s="151"/>
      <c r="CW289" s="151"/>
      <c r="CX289" s="151"/>
      <c r="CY289" s="151"/>
      <c r="CZ289" s="151"/>
      <c r="DA289" s="151"/>
      <c r="DB289" s="151"/>
      <c r="DC289" s="151"/>
      <c r="DD289" s="151"/>
      <c r="DE289" s="151"/>
      <c r="DF289" s="151"/>
      <c r="DG289" s="151"/>
      <c r="DH289" s="151"/>
      <c r="DI289" s="151"/>
      <c r="DJ289" s="151"/>
      <c r="DK289" s="151"/>
      <c r="DL289" s="151"/>
      <c r="DM289" s="151"/>
      <c r="DN289" s="151"/>
      <c r="DO289" s="151"/>
      <c r="DP289" s="151"/>
      <c r="DQ289" s="151"/>
      <c r="DR289" s="151"/>
      <c r="DS289" s="151"/>
      <c r="DT289" s="151"/>
      <c r="DU289" s="151"/>
      <c r="DV289" s="151"/>
      <c r="DW289" s="151"/>
      <c r="DX289" s="151"/>
      <c r="DY289" s="151"/>
      <c r="DZ289" s="151"/>
      <c r="EA289" s="151"/>
      <c r="EB289" s="151"/>
      <c r="EC289" s="151"/>
      <c r="ED289" s="151"/>
      <c r="EE289" s="151"/>
      <c r="EF289" s="151"/>
      <c r="EG289" s="151"/>
      <c r="EH289" s="151"/>
      <c r="EI289" s="151"/>
      <c r="EJ289" s="151"/>
      <c r="EK289" s="151"/>
      <c r="EL289" s="151"/>
      <c r="EM289" s="151"/>
      <c r="EN289" s="151"/>
      <c r="EO289" s="151"/>
      <c r="EP289" s="151"/>
      <c r="EQ289" s="151"/>
      <c r="ER289" s="151"/>
      <c r="ES289" s="151"/>
      <c r="ET289" s="151"/>
      <c r="EU289" s="151"/>
      <c r="EV289" s="151"/>
      <c r="EW289" s="151"/>
      <c r="EX289" s="151"/>
      <c r="EY289" s="151"/>
      <c r="EZ289" s="151"/>
      <c r="FA289" s="151"/>
      <c r="FB289" s="151"/>
      <c r="FC289" s="151"/>
      <c r="FD289" s="151"/>
      <c r="FE289" s="151"/>
      <c r="FF289" s="151"/>
      <c r="FG289" s="151"/>
      <c r="FH289" s="151"/>
      <c r="FI289" s="151"/>
      <c r="FJ289" s="151"/>
      <c r="FK289" s="151"/>
      <c r="FL289" s="151"/>
      <c r="FM289" s="151"/>
      <c r="FN289" s="151"/>
      <c r="FO289" s="151"/>
      <c r="FP289" s="151"/>
      <c r="FQ289" s="151"/>
      <c r="FR289" s="151"/>
      <c r="FS289" s="151"/>
      <c r="FT289" s="151"/>
      <c r="FU289" s="151"/>
      <c r="FV289" s="151"/>
      <c r="FW289" s="151"/>
      <c r="FX289" s="151"/>
      <c r="FY289" s="151"/>
      <c r="FZ289" s="151"/>
      <c r="GA289" s="151"/>
      <c r="GB289" s="151"/>
      <c r="GC289" s="151"/>
      <c r="GD289" s="151"/>
      <c r="GE289" s="151"/>
      <c r="GF289" s="151"/>
      <c r="GG289" s="151"/>
      <c r="GH289" s="151"/>
      <c r="GI289" s="151"/>
      <c r="GJ289" s="151"/>
      <c r="GK289" s="151"/>
      <c r="GL289" s="151"/>
      <c r="GM289" s="151"/>
      <c r="GN289" s="151"/>
      <c r="GO289" s="151"/>
      <c r="GP289" s="151"/>
      <c r="GQ289" s="151"/>
      <c r="GR289" s="151"/>
      <c r="GS289" s="151"/>
      <c r="GT289" s="151"/>
      <c r="GU289" s="151"/>
      <c r="GV289" s="151"/>
      <c r="GW289" s="151"/>
      <c r="GX289" s="151"/>
      <c r="GY289" s="151"/>
      <c r="GZ289" s="151"/>
      <c r="HA289" s="151"/>
      <c r="HB289" s="151"/>
      <c r="HC289" s="151"/>
      <c r="HD289" s="151"/>
      <c r="HE289" s="151"/>
      <c r="HF289" s="151"/>
      <c r="HG289" s="151"/>
      <c r="HH289" s="151"/>
      <c r="HI289" s="151"/>
      <c r="HJ289" s="151"/>
      <c r="HK289" s="151"/>
      <c r="HL289" s="151"/>
      <c r="HM289" s="151"/>
      <c r="HN289" s="151"/>
      <c r="HO289" s="151"/>
      <c r="HP289" s="151"/>
      <c r="HQ289" s="151"/>
      <c r="HR289" s="151"/>
      <c r="HS289" s="151"/>
      <c r="HT289" s="151"/>
      <c r="HU289" s="151"/>
      <c r="HV289" s="151"/>
      <c r="HW289" s="151"/>
      <c r="HX289" s="151"/>
      <c r="HY289" s="151"/>
      <c r="HZ289" s="151"/>
      <c r="IA289" s="151"/>
      <c r="IB289" s="151"/>
      <c r="IC289" s="151"/>
      <c r="ID289" s="151"/>
      <c r="IE289" s="151"/>
      <c r="IF289" s="151"/>
      <c r="IG289" s="151"/>
      <c r="IH289" s="151"/>
      <c r="II289" s="151"/>
      <c r="IJ289" s="151"/>
      <c r="IK289" s="151"/>
      <c r="IL289" s="151"/>
      <c r="IM289" s="151"/>
      <c r="IN289" s="151"/>
      <c r="IO289" s="151"/>
      <c r="IP289" s="151"/>
      <c r="IQ289" s="151"/>
      <c r="IR289" s="151"/>
      <c r="IS289" s="151"/>
      <c r="IT289" s="151"/>
      <c r="IU289" s="151"/>
      <c r="IV289" s="151"/>
      <c r="IW289" s="151"/>
      <c r="IX289" s="151"/>
      <c r="IY289" s="151"/>
      <c r="IZ289" s="151"/>
      <c r="JA289" s="151"/>
      <c r="JB289" s="151"/>
      <c r="JC289" s="151"/>
      <c r="JD289" s="151"/>
      <c r="JE289" s="151"/>
      <c r="JF289" s="151"/>
      <c r="JG289" s="151"/>
      <c r="JH289" s="151"/>
      <c r="JI289" s="151"/>
      <c r="JJ289" s="151"/>
    </row>
    <row r="290" spans="1:270" x14ac:dyDescent="0.25">
      <c r="A290" s="471">
        <v>323</v>
      </c>
      <c r="B290" s="472"/>
      <c r="C290" s="473"/>
      <c r="D290" s="131" t="s">
        <v>61</v>
      </c>
      <c r="E290" s="280">
        <f>E291</f>
        <v>0</v>
      </c>
      <c r="F290" s="256"/>
      <c r="G290" s="256"/>
      <c r="H290" s="255"/>
      <c r="I290" s="145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/>
      <c r="AH290" s="151"/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  <c r="BI290" s="151"/>
      <c r="BJ290" s="151"/>
      <c r="BK290" s="151"/>
      <c r="BL290" s="151"/>
      <c r="BM290" s="151"/>
      <c r="BN290" s="151"/>
      <c r="BO290" s="151"/>
      <c r="BP290" s="151"/>
      <c r="BQ290" s="151"/>
      <c r="BR290" s="151"/>
      <c r="BS290" s="151"/>
      <c r="BT290" s="151"/>
      <c r="BU290" s="151"/>
      <c r="BV290" s="151"/>
      <c r="BW290" s="151"/>
      <c r="BX290" s="151"/>
      <c r="BY290" s="151"/>
      <c r="BZ290" s="151"/>
      <c r="CA290" s="151"/>
      <c r="CB290" s="151"/>
      <c r="CC290" s="151"/>
      <c r="CD290" s="151"/>
      <c r="CE290" s="151"/>
      <c r="CF290" s="151"/>
      <c r="CG290" s="151"/>
      <c r="CH290" s="151"/>
      <c r="CI290" s="151"/>
      <c r="CJ290" s="151"/>
      <c r="CK290" s="151"/>
      <c r="CL290" s="151"/>
      <c r="CM290" s="151"/>
      <c r="CN290" s="151"/>
      <c r="CO290" s="151"/>
      <c r="CP290" s="151"/>
      <c r="CQ290" s="151"/>
      <c r="CR290" s="151"/>
      <c r="CS290" s="151"/>
      <c r="CT290" s="151"/>
      <c r="CU290" s="151"/>
      <c r="CV290" s="151"/>
      <c r="CW290" s="151"/>
      <c r="CX290" s="151"/>
      <c r="CY290" s="151"/>
      <c r="CZ290" s="151"/>
      <c r="DA290" s="151"/>
      <c r="DB290" s="151"/>
      <c r="DC290" s="151"/>
      <c r="DD290" s="151"/>
      <c r="DE290" s="151"/>
      <c r="DF290" s="151"/>
      <c r="DG290" s="151"/>
      <c r="DH290" s="151"/>
      <c r="DI290" s="151"/>
      <c r="DJ290" s="151"/>
      <c r="DK290" s="151"/>
      <c r="DL290" s="151"/>
      <c r="DM290" s="151"/>
      <c r="DN290" s="151"/>
      <c r="DO290" s="151"/>
      <c r="DP290" s="151"/>
      <c r="DQ290" s="151"/>
      <c r="DR290" s="151"/>
      <c r="DS290" s="151"/>
      <c r="DT290" s="151"/>
      <c r="DU290" s="151"/>
      <c r="DV290" s="151"/>
      <c r="DW290" s="151"/>
      <c r="DX290" s="151"/>
      <c r="DY290" s="151"/>
      <c r="DZ290" s="151"/>
      <c r="EA290" s="151"/>
      <c r="EB290" s="151"/>
      <c r="EC290" s="151"/>
      <c r="ED290" s="151"/>
      <c r="EE290" s="151"/>
      <c r="EF290" s="151"/>
      <c r="EG290" s="151"/>
      <c r="EH290" s="151"/>
      <c r="EI290" s="151"/>
      <c r="EJ290" s="151"/>
      <c r="EK290" s="151"/>
      <c r="EL290" s="151"/>
      <c r="EM290" s="151"/>
      <c r="EN290" s="151"/>
      <c r="EO290" s="151"/>
      <c r="EP290" s="151"/>
      <c r="EQ290" s="151"/>
      <c r="ER290" s="151"/>
      <c r="ES290" s="151"/>
      <c r="ET290" s="151"/>
      <c r="EU290" s="151"/>
      <c r="EV290" s="151"/>
      <c r="EW290" s="151"/>
      <c r="EX290" s="151"/>
      <c r="EY290" s="151"/>
      <c r="EZ290" s="151"/>
      <c r="FA290" s="151"/>
      <c r="FB290" s="151"/>
      <c r="FC290" s="151"/>
      <c r="FD290" s="151"/>
      <c r="FE290" s="151"/>
      <c r="FF290" s="151"/>
      <c r="FG290" s="151"/>
      <c r="FH290" s="151"/>
      <c r="FI290" s="151"/>
      <c r="FJ290" s="151"/>
      <c r="FK290" s="151"/>
      <c r="FL290" s="151"/>
      <c r="FM290" s="151"/>
      <c r="FN290" s="151"/>
      <c r="FO290" s="151"/>
      <c r="FP290" s="151"/>
      <c r="FQ290" s="151"/>
      <c r="FR290" s="151"/>
      <c r="FS290" s="151"/>
      <c r="FT290" s="151"/>
      <c r="FU290" s="151"/>
      <c r="FV290" s="151"/>
      <c r="FW290" s="151"/>
      <c r="FX290" s="151"/>
      <c r="FY290" s="151"/>
      <c r="FZ290" s="151"/>
      <c r="GA290" s="151"/>
      <c r="GB290" s="151"/>
      <c r="GC290" s="151"/>
      <c r="GD290" s="151"/>
      <c r="GE290" s="151"/>
      <c r="GF290" s="151"/>
      <c r="GG290" s="151"/>
      <c r="GH290" s="151"/>
      <c r="GI290" s="151"/>
      <c r="GJ290" s="151"/>
      <c r="GK290" s="151"/>
      <c r="GL290" s="151"/>
      <c r="GM290" s="151"/>
      <c r="GN290" s="151"/>
      <c r="GO290" s="151"/>
      <c r="GP290" s="151"/>
      <c r="GQ290" s="151"/>
      <c r="GR290" s="151"/>
      <c r="GS290" s="151"/>
      <c r="GT290" s="151"/>
      <c r="GU290" s="151"/>
      <c r="GV290" s="151"/>
      <c r="GW290" s="151"/>
      <c r="GX290" s="151"/>
      <c r="GY290" s="151"/>
      <c r="GZ290" s="151"/>
      <c r="HA290" s="151"/>
      <c r="HB290" s="151"/>
      <c r="HC290" s="151"/>
      <c r="HD290" s="151"/>
      <c r="HE290" s="151"/>
      <c r="HF290" s="151"/>
      <c r="HG290" s="151"/>
      <c r="HH290" s="151"/>
      <c r="HI290" s="151"/>
      <c r="HJ290" s="151"/>
      <c r="HK290" s="151"/>
      <c r="HL290" s="151"/>
      <c r="HM290" s="151"/>
      <c r="HN290" s="151"/>
      <c r="HO290" s="151"/>
      <c r="HP290" s="151"/>
      <c r="HQ290" s="151"/>
      <c r="HR290" s="151"/>
      <c r="HS290" s="151"/>
      <c r="HT290" s="151"/>
      <c r="HU290" s="151"/>
      <c r="HV290" s="151"/>
      <c r="HW290" s="151"/>
      <c r="HX290" s="151"/>
      <c r="HY290" s="151"/>
      <c r="HZ290" s="151"/>
      <c r="IA290" s="151"/>
      <c r="IB290" s="151"/>
      <c r="IC290" s="151"/>
      <c r="ID290" s="151"/>
      <c r="IE290" s="151"/>
      <c r="IF290" s="151"/>
      <c r="IG290" s="151"/>
      <c r="IH290" s="151"/>
      <c r="II290" s="151"/>
      <c r="IJ290" s="151"/>
      <c r="IK290" s="151"/>
      <c r="IL290" s="151"/>
      <c r="IM290" s="151"/>
      <c r="IN290" s="151"/>
      <c r="IO290" s="151"/>
      <c r="IP290" s="151"/>
      <c r="IQ290" s="151"/>
      <c r="IR290" s="151"/>
      <c r="IS290" s="151"/>
      <c r="IT290" s="151"/>
      <c r="IU290" s="151"/>
      <c r="IV290" s="151"/>
      <c r="IW290" s="151"/>
      <c r="IX290" s="151"/>
      <c r="IY290" s="151"/>
      <c r="IZ290" s="151"/>
      <c r="JA290" s="151"/>
      <c r="JB290" s="151"/>
      <c r="JC290" s="151"/>
      <c r="JD290" s="151"/>
      <c r="JE290" s="151"/>
      <c r="JF290" s="151"/>
      <c r="JG290" s="151"/>
      <c r="JH290" s="151"/>
      <c r="JI290" s="151"/>
      <c r="JJ290" s="151"/>
    </row>
    <row r="291" spans="1:270" x14ac:dyDescent="0.25">
      <c r="A291" s="448">
        <v>3236</v>
      </c>
      <c r="B291" s="449"/>
      <c r="C291" s="450"/>
      <c r="D291" s="46" t="s">
        <v>61</v>
      </c>
      <c r="E291" s="398"/>
      <c r="F291" s="252">
        <v>0</v>
      </c>
      <c r="G291" s="252"/>
      <c r="H291" s="252"/>
      <c r="I291" s="12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/>
      <c r="AH291" s="151"/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  <c r="BI291" s="151"/>
      <c r="BJ291" s="151"/>
      <c r="BK291" s="151"/>
      <c r="BL291" s="151"/>
      <c r="BM291" s="151"/>
      <c r="BN291" s="151"/>
      <c r="BO291" s="151"/>
      <c r="BP291" s="151"/>
      <c r="BQ291" s="151"/>
      <c r="BR291" s="151"/>
      <c r="BS291" s="151"/>
      <c r="BT291" s="151"/>
      <c r="BU291" s="151"/>
      <c r="BV291" s="151"/>
      <c r="BW291" s="151"/>
      <c r="BX291" s="151"/>
      <c r="BY291" s="151"/>
      <c r="BZ291" s="151"/>
      <c r="CA291" s="151"/>
      <c r="CB291" s="151"/>
      <c r="CC291" s="151"/>
      <c r="CD291" s="151"/>
      <c r="CE291" s="151"/>
      <c r="CF291" s="151"/>
      <c r="CG291" s="151"/>
      <c r="CH291" s="151"/>
      <c r="CI291" s="151"/>
      <c r="CJ291" s="151"/>
      <c r="CK291" s="151"/>
      <c r="CL291" s="151"/>
      <c r="CM291" s="151"/>
      <c r="CN291" s="151"/>
      <c r="CO291" s="151"/>
      <c r="CP291" s="151"/>
      <c r="CQ291" s="151"/>
      <c r="CR291" s="151"/>
      <c r="CS291" s="151"/>
      <c r="CT291" s="151"/>
      <c r="CU291" s="151"/>
      <c r="CV291" s="151"/>
      <c r="CW291" s="151"/>
      <c r="CX291" s="151"/>
      <c r="CY291" s="151"/>
      <c r="CZ291" s="151"/>
      <c r="DA291" s="151"/>
      <c r="DB291" s="151"/>
      <c r="DC291" s="151"/>
      <c r="DD291" s="151"/>
      <c r="DE291" s="151"/>
      <c r="DF291" s="151"/>
      <c r="DG291" s="151"/>
      <c r="DH291" s="151"/>
      <c r="DI291" s="151"/>
      <c r="DJ291" s="151"/>
      <c r="DK291" s="151"/>
      <c r="DL291" s="151"/>
      <c r="DM291" s="151"/>
      <c r="DN291" s="151"/>
      <c r="DO291" s="151"/>
      <c r="DP291" s="151"/>
      <c r="DQ291" s="151"/>
      <c r="DR291" s="151"/>
      <c r="DS291" s="151"/>
      <c r="DT291" s="151"/>
      <c r="DU291" s="151"/>
      <c r="DV291" s="151"/>
      <c r="DW291" s="151"/>
      <c r="DX291" s="151"/>
      <c r="DY291" s="151"/>
      <c r="DZ291" s="151"/>
      <c r="EA291" s="151"/>
      <c r="EB291" s="151"/>
      <c r="EC291" s="151"/>
      <c r="ED291" s="151"/>
      <c r="EE291" s="151"/>
      <c r="EF291" s="151"/>
      <c r="EG291" s="151"/>
      <c r="EH291" s="151"/>
      <c r="EI291" s="151"/>
      <c r="EJ291" s="151"/>
      <c r="EK291" s="151"/>
      <c r="EL291" s="151"/>
      <c r="EM291" s="151"/>
      <c r="EN291" s="151"/>
      <c r="EO291" s="151"/>
      <c r="EP291" s="151"/>
      <c r="EQ291" s="151"/>
      <c r="ER291" s="151"/>
      <c r="ES291" s="151"/>
      <c r="ET291" s="151"/>
      <c r="EU291" s="151"/>
      <c r="EV291" s="151"/>
      <c r="EW291" s="151"/>
      <c r="EX291" s="151"/>
      <c r="EY291" s="151"/>
      <c r="EZ291" s="151"/>
      <c r="FA291" s="151"/>
      <c r="FB291" s="151"/>
      <c r="FC291" s="151"/>
      <c r="FD291" s="151"/>
      <c r="FE291" s="151"/>
      <c r="FF291" s="151"/>
      <c r="FG291" s="151"/>
      <c r="FH291" s="151"/>
      <c r="FI291" s="151"/>
      <c r="FJ291" s="151"/>
      <c r="FK291" s="151"/>
      <c r="FL291" s="151"/>
      <c r="FM291" s="151"/>
      <c r="FN291" s="151"/>
      <c r="FO291" s="151"/>
      <c r="FP291" s="151"/>
      <c r="FQ291" s="151"/>
      <c r="FR291" s="151"/>
      <c r="FS291" s="151"/>
      <c r="FT291" s="151"/>
      <c r="FU291" s="151"/>
      <c r="FV291" s="151"/>
      <c r="FW291" s="151"/>
      <c r="FX291" s="151"/>
      <c r="FY291" s="151"/>
      <c r="FZ291" s="151"/>
      <c r="GA291" s="151"/>
      <c r="GB291" s="151"/>
      <c r="GC291" s="151"/>
      <c r="GD291" s="151"/>
      <c r="GE291" s="151"/>
      <c r="GF291" s="151"/>
      <c r="GG291" s="151"/>
      <c r="GH291" s="151"/>
      <c r="GI291" s="151"/>
      <c r="GJ291" s="151"/>
      <c r="GK291" s="151"/>
      <c r="GL291" s="151"/>
      <c r="GM291" s="151"/>
      <c r="GN291" s="151"/>
      <c r="GO291" s="151"/>
      <c r="GP291" s="151"/>
      <c r="GQ291" s="151"/>
      <c r="GR291" s="151"/>
      <c r="GS291" s="151"/>
      <c r="GT291" s="151"/>
      <c r="GU291" s="151"/>
      <c r="GV291" s="151"/>
      <c r="GW291" s="151"/>
      <c r="GX291" s="151"/>
      <c r="GY291" s="151"/>
      <c r="GZ291" s="151"/>
      <c r="HA291" s="151"/>
      <c r="HB291" s="151"/>
      <c r="HC291" s="151"/>
      <c r="HD291" s="151"/>
      <c r="HE291" s="151"/>
      <c r="HF291" s="151"/>
      <c r="HG291" s="151"/>
      <c r="HH291" s="151"/>
      <c r="HI291" s="151"/>
      <c r="HJ291" s="151"/>
      <c r="HK291" s="151"/>
      <c r="HL291" s="151"/>
      <c r="HM291" s="151"/>
      <c r="HN291" s="151"/>
      <c r="HO291" s="151"/>
      <c r="HP291" s="151"/>
      <c r="HQ291" s="151"/>
      <c r="HR291" s="151"/>
      <c r="HS291" s="151"/>
      <c r="HT291" s="151"/>
      <c r="HU291" s="151"/>
      <c r="HV291" s="151"/>
      <c r="HW291" s="151"/>
      <c r="HX291" s="151"/>
      <c r="HY291" s="151"/>
      <c r="HZ291" s="151"/>
      <c r="IA291" s="151"/>
      <c r="IB291" s="151"/>
      <c r="IC291" s="151"/>
      <c r="ID291" s="151"/>
      <c r="IE291" s="151"/>
      <c r="IF291" s="151"/>
      <c r="IG291" s="151"/>
      <c r="IH291" s="151"/>
      <c r="II291" s="151"/>
      <c r="IJ291" s="151"/>
      <c r="IK291" s="151"/>
      <c r="IL291" s="151"/>
      <c r="IM291" s="151"/>
      <c r="IN291" s="151"/>
      <c r="IO291" s="151"/>
      <c r="IP291" s="151"/>
      <c r="IQ291" s="151"/>
      <c r="IR291" s="151"/>
      <c r="IS291" s="151"/>
      <c r="IT291" s="151"/>
      <c r="IU291" s="151"/>
      <c r="IV291" s="151"/>
      <c r="IW291" s="151"/>
      <c r="IX291" s="151"/>
      <c r="IY291" s="151"/>
      <c r="IZ291" s="151"/>
      <c r="JA291" s="151"/>
      <c r="JB291" s="151"/>
      <c r="JC291" s="151"/>
      <c r="JD291" s="151"/>
      <c r="JE291" s="151"/>
      <c r="JF291" s="151"/>
      <c r="JG291" s="151"/>
      <c r="JH291" s="151"/>
      <c r="JI291" s="151"/>
      <c r="JJ291" s="151"/>
    </row>
    <row r="292" spans="1:270" x14ac:dyDescent="0.25">
      <c r="A292" s="225">
        <v>34</v>
      </c>
      <c r="B292" s="226"/>
      <c r="C292" s="227"/>
      <c r="D292" s="228" t="s">
        <v>190</v>
      </c>
      <c r="E292" s="281">
        <f>E293</f>
        <v>0</v>
      </c>
      <c r="F292" s="266"/>
      <c r="G292" s="266">
        <f>G293</f>
        <v>2662.78</v>
      </c>
      <c r="H292" s="254"/>
      <c r="I292" s="169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/>
      <c r="AH292" s="151"/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  <c r="BI292" s="151"/>
      <c r="BJ292" s="151"/>
      <c r="BK292" s="151"/>
      <c r="BL292" s="151"/>
      <c r="BM292" s="151"/>
      <c r="BN292" s="151"/>
      <c r="BO292" s="151"/>
      <c r="BP292" s="151"/>
      <c r="BQ292" s="151"/>
      <c r="BR292" s="151"/>
      <c r="BS292" s="151"/>
      <c r="BT292" s="151"/>
      <c r="BU292" s="151"/>
      <c r="BV292" s="151"/>
      <c r="BW292" s="151"/>
      <c r="BX292" s="151"/>
      <c r="BY292" s="151"/>
      <c r="BZ292" s="151"/>
      <c r="CA292" s="151"/>
      <c r="CB292" s="151"/>
      <c r="CC292" s="151"/>
      <c r="CD292" s="151"/>
      <c r="CE292" s="151"/>
      <c r="CF292" s="151"/>
      <c r="CG292" s="151"/>
      <c r="CH292" s="151"/>
      <c r="CI292" s="151"/>
      <c r="CJ292" s="151"/>
      <c r="CK292" s="151"/>
      <c r="CL292" s="151"/>
      <c r="CM292" s="151"/>
      <c r="CN292" s="151"/>
      <c r="CO292" s="151"/>
      <c r="CP292" s="151"/>
      <c r="CQ292" s="151"/>
      <c r="CR292" s="151"/>
      <c r="CS292" s="151"/>
      <c r="CT292" s="151"/>
      <c r="CU292" s="151"/>
      <c r="CV292" s="151"/>
      <c r="CW292" s="151"/>
      <c r="CX292" s="151"/>
      <c r="CY292" s="151"/>
      <c r="CZ292" s="151"/>
      <c r="DA292" s="151"/>
      <c r="DB292" s="151"/>
      <c r="DC292" s="151"/>
      <c r="DD292" s="151"/>
      <c r="DE292" s="151"/>
      <c r="DF292" s="151"/>
      <c r="DG292" s="151"/>
      <c r="DH292" s="151"/>
      <c r="DI292" s="151"/>
      <c r="DJ292" s="151"/>
      <c r="DK292" s="151"/>
      <c r="DL292" s="151"/>
      <c r="DM292" s="151"/>
      <c r="DN292" s="151"/>
      <c r="DO292" s="151"/>
      <c r="DP292" s="151"/>
      <c r="DQ292" s="151"/>
      <c r="DR292" s="151"/>
      <c r="DS292" s="151"/>
      <c r="DT292" s="151"/>
      <c r="DU292" s="151"/>
      <c r="DV292" s="151"/>
      <c r="DW292" s="151"/>
      <c r="DX292" s="151"/>
      <c r="DY292" s="151"/>
      <c r="DZ292" s="151"/>
      <c r="EA292" s="151"/>
      <c r="EB292" s="151"/>
      <c r="EC292" s="151"/>
      <c r="ED292" s="151"/>
      <c r="EE292" s="151"/>
      <c r="EF292" s="151"/>
      <c r="EG292" s="151"/>
      <c r="EH292" s="151"/>
      <c r="EI292" s="151"/>
      <c r="EJ292" s="151"/>
      <c r="EK292" s="151"/>
      <c r="EL292" s="151"/>
      <c r="EM292" s="151"/>
      <c r="EN292" s="151"/>
      <c r="EO292" s="151"/>
      <c r="EP292" s="151"/>
      <c r="EQ292" s="151"/>
      <c r="ER292" s="151"/>
      <c r="ES292" s="151"/>
      <c r="ET292" s="151"/>
      <c r="EU292" s="151"/>
      <c r="EV292" s="151"/>
      <c r="EW292" s="151"/>
      <c r="EX292" s="151"/>
      <c r="EY292" s="151"/>
      <c r="EZ292" s="151"/>
      <c r="FA292" s="151"/>
      <c r="FB292" s="151"/>
      <c r="FC292" s="151"/>
      <c r="FD292" s="151"/>
      <c r="FE292" s="151"/>
      <c r="FF292" s="151"/>
      <c r="FG292" s="151"/>
      <c r="FH292" s="151"/>
      <c r="FI292" s="151"/>
      <c r="FJ292" s="151"/>
      <c r="FK292" s="151"/>
      <c r="FL292" s="151"/>
      <c r="FM292" s="151"/>
      <c r="FN292" s="151"/>
      <c r="FO292" s="151"/>
      <c r="FP292" s="151"/>
      <c r="FQ292" s="151"/>
      <c r="FR292" s="151"/>
      <c r="FS292" s="151"/>
      <c r="FT292" s="151"/>
      <c r="FU292" s="151"/>
      <c r="FV292" s="151"/>
      <c r="FW292" s="151"/>
      <c r="FX292" s="151"/>
      <c r="FY292" s="151"/>
      <c r="FZ292" s="151"/>
      <c r="GA292" s="151"/>
      <c r="GB292" s="151"/>
      <c r="GC292" s="151"/>
      <c r="GD292" s="151"/>
      <c r="GE292" s="151"/>
      <c r="GF292" s="151"/>
      <c r="GG292" s="151"/>
      <c r="GH292" s="151"/>
      <c r="GI292" s="151"/>
      <c r="GJ292" s="151"/>
      <c r="GK292" s="151"/>
      <c r="GL292" s="151"/>
      <c r="GM292" s="151"/>
      <c r="GN292" s="151"/>
      <c r="GO292" s="151"/>
      <c r="GP292" s="151"/>
      <c r="GQ292" s="151"/>
      <c r="GR292" s="151"/>
      <c r="GS292" s="151"/>
      <c r="GT292" s="151"/>
      <c r="GU292" s="151"/>
      <c r="GV292" s="151"/>
      <c r="GW292" s="151"/>
      <c r="GX292" s="151"/>
      <c r="GY292" s="151"/>
      <c r="GZ292" s="151"/>
      <c r="HA292" s="151"/>
      <c r="HB292" s="151"/>
      <c r="HC292" s="151"/>
      <c r="HD292" s="151"/>
      <c r="HE292" s="151"/>
      <c r="HF292" s="151"/>
      <c r="HG292" s="151"/>
      <c r="HH292" s="151"/>
      <c r="HI292" s="151"/>
      <c r="HJ292" s="151"/>
      <c r="HK292" s="151"/>
      <c r="HL292" s="151"/>
      <c r="HM292" s="151"/>
      <c r="HN292" s="151"/>
      <c r="HO292" s="151"/>
      <c r="HP292" s="151"/>
      <c r="HQ292" s="151"/>
      <c r="HR292" s="151"/>
      <c r="HS292" s="151"/>
      <c r="HT292" s="151"/>
      <c r="HU292" s="151"/>
      <c r="HV292" s="151"/>
      <c r="HW292" s="151"/>
      <c r="HX292" s="151"/>
      <c r="HY292" s="151"/>
      <c r="HZ292" s="151"/>
      <c r="IA292" s="151"/>
      <c r="IB292" s="151"/>
      <c r="IC292" s="151"/>
      <c r="ID292" s="151"/>
      <c r="IE292" s="151"/>
      <c r="IF292" s="151"/>
      <c r="IG292" s="151"/>
      <c r="IH292" s="151"/>
      <c r="II292" s="151"/>
      <c r="IJ292" s="151"/>
      <c r="IK292" s="151"/>
      <c r="IL292" s="151"/>
      <c r="IM292" s="151"/>
      <c r="IN292" s="151"/>
      <c r="IO292" s="151"/>
      <c r="IP292" s="151"/>
      <c r="IQ292" s="151"/>
      <c r="IR292" s="151"/>
      <c r="IS292" s="151"/>
      <c r="IT292" s="151"/>
      <c r="IU292" s="151"/>
      <c r="IV292" s="151"/>
      <c r="IW292" s="151"/>
      <c r="IX292" s="151"/>
      <c r="IY292" s="151"/>
      <c r="IZ292" s="151"/>
      <c r="JA292" s="151"/>
      <c r="JB292" s="151"/>
      <c r="JC292" s="151"/>
      <c r="JD292" s="151"/>
      <c r="JE292" s="151"/>
      <c r="JF292" s="151"/>
      <c r="JG292" s="151"/>
      <c r="JH292" s="151"/>
      <c r="JI292" s="151"/>
      <c r="JJ292" s="151"/>
    </row>
    <row r="293" spans="1:270" x14ac:dyDescent="0.25">
      <c r="A293" s="207"/>
      <c r="B293" s="223">
        <v>343</v>
      </c>
      <c r="C293" s="224"/>
      <c r="D293" s="229" t="s">
        <v>191</v>
      </c>
      <c r="E293" s="413">
        <f>E294</f>
        <v>0</v>
      </c>
      <c r="F293" s="262"/>
      <c r="G293" s="262">
        <f>G294</f>
        <v>2662.78</v>
      </c>
      <c r="H293" s="255"/>
      <c r="I293" s="145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/>
      <c r="AH293" s="151"/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  <c r="BI293" s="151"/>
      <c r="BJ293" s="151"/>
      <c r="BK293" s="151"/>
      <c r="BL293" s="151"/>
      <c r="BM293" s="151"/>
      <c r="BN293" s="151"/>
      <c r="BO293" s="151"/>
      <c r="BP293" s="151"/>
      <c r="BQ293" s="151"/>
      <c r="BR293" s="151"/>
      <c r="BS293" s="151"/>
      <c r="BT293" s="151"/>
      <c r="BU293" s="151"/>
      <c r="BV293" s="151"/>
      <c r="BW293" s="151"/>
      <c r="BX293" s="151"/>
      <c r="BY293" s="151"/>
      <c r="BZ293" s="151"/>
      <c r="CA293" s="151"/>
      <c r="CB293" s="151"/>
      <c r="CC293" s="151"/>
      <c r="CD293" s="151"/>
      <c r="CE293" s="151"/>
      <c r="CF293" s="151"/>
      <c r="CG293" s="151"/>
      <c r="CH293" s="151"/>
      <c r="CI293" s="151"/>
      <c r="CJ293" s="151"/>
      <c r="CK293" s="151"/>
      <c r="CL293" s="151"/>
      <c r="CM293" s="151"/>
      <c r="CN293" s="151"/>
      <c r="CO293" s="151"/>
      <c r="CP293" s="151"/>
      <c r="CQ293" s="151"/>
      <c r="CR293" s="151"/>
      <c r="CS293" s="151"/>
      <c r="CT293" s="151"/>
      <c r="CU293" s="151"/>
      <c r="CV293" s="151"/>
      <c r="CW293" s="151"/>
      <c r="CX293" s="151"/>
      <c r="CY293" s="151"/>
      <c r="CZ293" s="151"/>
      <c r="DA293" s="151"/>
      <c r="DB293" s="151"/>
      <c r="DC293" s="151"/>
      <c r="DD293" s="151"/>
      <c r="DE293" s="151"/>
      <c r="DF293" s="151"/>
      <c r="DG293" s="151"/>
      <c r="DH293" s="151"/>
      <c r="DI293" s="151"/>
      <c r="DJ293" s="151"/>
      <c r="DK293" s="151"/>
      <c r="DL293" s="151"/>
      <c r="DM293" s="151"/>
      <c r="DN293" s="151"/>
      <c r="DO293" s="151"/>
      <c r="DP293" s="151"/>
      <c r="DQ293" s="151"/>
      <c r="DR293" s="151"/>
      <c r="DS293" s="151"/>
      <c r="DT293" s="151"/>
      <c r="DU293" s="151"/>
      <c r="DV293" s="151"/>
      <c r="DW293" s="151"/>
      <c r="DX293" s="151"/>
      <c r="DY293" s="151"/>
      <c r="DZ293" s="151"/>
      <c r="EA293" s="151"/>
      <c r="EB293" s="151"/>
      <c r="EC293" s="151"/>
      <c r="ED293" s="151"/>
      <c r="EE293" s="151"/>
      <c r="EF293" s="151"/>
      <c r="EG293" s="151"/>
      <c r="EH293" s="151"/>
      <c r="EI293" s="151"/>
      <c r="EJ293" s="151"/>
      <c r="EK293" s="151"/>
      <c r="EL293" s="151"/>
      <c r="EM293" s="151"/>
      <c r="EN293" s="151"/>
      <c r="EO293" s="151"/>
      <c r="EP293" s="151"/>
      <c r="EQ293" s="151"/>
      <c r="ER293" s="151"/>
      <c r="ES293" s="151"/>
      <c r="ET293" s="151"/>
      <c r="EU293" s="151"/>
      <c r="EV293" s="151"/>
      <c r="EW293" s="151"/>
      <c r="EX293" s="151"/>
      <c r="EY293" s="151"/>
      <c r="EZ293" s="151"/>
      <c r="FA293" s="151"/>
      <c r="FB293" s="151"/>
      <c r="FC293" s="151"/>
      <c r="FD293" s="151"/>
      <c r="FE293" s="151"/>
      <c r="FF293" s="151"/>
      <c r="FG293" s="151"/>
      <c r="FH293" s="151"/>
      <c r="FI293" s="151"/>
      <c r="FJ293" s="151"/>
      <c r="FK293" s="151"/>
      <c r="FL293" s="151"/>
      <c r="FM293" s="151"/>
      <c r="FN293" s="151"/>
      <c r="FO293" s="151"/>
      <c r="FP293" s="151"/>
      <c r="FQ293" s="151"/>
      <c r="FR293" s="151"/>
      <c r="FS293" s="151"/>
      <c r="FT293" s="151"/>
      <c r="FU293" s="151"/>
      <c r="FV293" s="151"/>
      <c r="FW293" s="151"/>
      <c r="FX293" s="151"/>
      <c r="FY293" s="151"/>
      <c r="FZ293" s="151"/>
      <c r="GA293" s="151"/>
      <c r="GB293" s="151"/>
      <c r="GC293" s="151"/>
      <c r="GD293" s="151"/>
      <c r="GE293" s="151"/>
      <c r="GF293" s="151"/>
      <c r="GG293" s="151"/>
      <c r="GH293" s="151"/>
      <c r="GI293" s="151"/>
      <c r="GJ293" s="151"/>
      <c r="GK293" s="151"/>
      <c r="GL293" s="151"/>
      <c r="GM293" s="151"/>
      <c r="GN293" s="151"/>
      <c r="GO293" s="151"/>
      <c r="GP293" s="151"/>
      <c r="GQ293" s="151"/>
      <c r="GR293" s="151"/>
      <c r="GS293" s="151"/>
      <c r="GT293" s="151"/>
      <c r="GU293" s="151"/>
      <c r="GV293" s="151"/>
      <c r="GW293" s="151"/>
      <c r="GX293" s="151"/>
      <c r="GY293" s="151"/>
      <c r="GZ293" s="151"/>
      <c r="HA293" s="151"/>
      <c r="HB293" s="151"/>
      <c r="HC293" s="151"/>
      <c r="HD293" s="151"/>
      <c r="HE293" s="151"/>
      <c r="HF293" s="151"/>
      <c r="HG293" s="151"/>
      <c r="HH293" s="151"/>
      <c r="HI293" s="151"/>
      <c r="HJ293" s="151"/>
      <c r="HK293" s="151"/>
      <c r="HL293" s="151"/>
      <c r="HM293" s="151"/>
      <c r="HN293" s="151"/>
      <c r="HO293" s="151"/>
      <c r="HP293" s="151"/>
      <c r="HQ293" s="151"/>
      <c r="HR293" s="151"/>
      <c r="HS293" s="151"/>
      <c r="HT293" s="151"/>
      <c r="HU293" s="151"/>
      <c r="HV293" s="151"/>
      <c r="HW293" s="151"/>
      <c r="HX293" s="151"/>
      <c r="HY293" s="151"/>
      <c r="HZ293" s="151"/>
      <c r="IA293" s="151"/>
      <c r="IB293" s="151"/>
      <c r="IC293" s="151"/>
      <c r="ID293" s="151"/>
      <c r="IE293" s="151"/>
      <c r="IF293" s="151"/>
      <c r="IG293" s="151"/>
      <c r="IH293" s="151"/>
      <c r="II293" s="151"/>
      <c r="IJ293" s="151"/>
      <c r="IK293" s="151"/>
      <c r="IL293" s="151"/>
      <c r="IM293" s="151"/>
      <c r="IN293" s="151"/>
      <c r="IO293" s="151"/>
      <c r="IP293" s="151"/>
      <c r="IQ293" s="151"/>
      <c r="IR293" s="151"/>
      <c r="IS293" s="151"/>
      <c r="IT293" s="151"/>
      <c r="IU293" s="151"/>
      <c r="IV293" s="151"/>
      <c r="IW293" s="151"/>
      <c r="IX293" s="151"/>
      <c r="IY293" s="151"/>
      <c r="IZ293" s="151"/>
      <c r="JA293" s="151"/>
      <c r="JB293" s="151"/>
      <c r="JC293" s="151"/>
      <c r="JD293" s="151"/>
      <c r="JE293" s="151"/>
      <c r="JF293" s="151"/>
      <c r="JG293" s="151"/>
      <c r="JH293" s="151"/>
      <c r="JI293" s="151"/>
      <c r="JJ293" s="151"/>
    </row>
    <row r="294" spans="1:270" x14ac:dyDescent="0.25">
      <c r="A294" s="207"/>
      <c r="B294" s="208">
        <v>3433</v>
      </c>
      <c r="C294" s="209"/>
      <c r="D294" s="54" t="s">
        <v>192</v>
      </c>
      <c r="E294" s="398"/>
      <c r="F294" s="260"/>
      <c r="G294" s="260">
        <v>2662.78</v>
      </c>
      <c r="H294" s="260"/>
      <c r="I294" s="22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  <c r="AA294" s="151"/>
      <c r="AB294" s="151"/>
      <c r="AC294" s="151"/>
      <c r="AD294" s="151"/>
      <c r="AE294" s="151"/>
      <c r="AF294" s="151"/>
      <c r="AG294" s="151"/>
      <c r="AH294" s="151"/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  <c r="BI294" s="151"/>
      <c r="BJ294" s="151"/>
      <c r="BK294" s="151"/>
      <c r="BL294" s="151"/>
      <c r="BM294" s="151"/>
      <c r="BN294" s="151"/>
      <c r="BO294" s="151"/>
      <c r="BP294" s="151"/>
      <c r="BQ294" s="151"/>
      <c r="BR294" s="151"/>
      <c r="BS294" s="151"/>
      <c r="BT294" s="151"/>
      <c r="BU294" s="151"/>
      <c r="BV294" s="151"/>
      <c r="BW294" s="151"/>
      <c r="BX294" s="151"/>
      <c r="BY294" s="151"/>
      <c r="BZ294" s="151"/>
      <c r="CA294" s="151"/>
      <c r="CB294" s="151"/>
      <c r="CC294" s="151"/>
      <c r="CD294" s="151"/>
      <c r="CE294" s="151"/>
      <c r="CF294" s="151"/>
      <c r="CG294" s="151"/>
      <c r="CH294" s="151"/>
      <c r="CI294" s="151"/>
      <c r="CJ294" s="151"/>
      <c r="CK294" s="151"/>
      <c r="CL294" s="151"/>
      <c r="CM294" s="151"/>
      <c r="CN294" s="151"/>
      <c r="CO294" s="151"/>
      <c r="CP294" s="151"/>
      <c r="CQ294" s="151"/>
      <c r="CR294" s="151"/>
      <c r="CS294" s="151"/>
      <c r="CT294" s="151"/>
      <c r="CU294" s="151"/>
      <c r="CV294" s="151"/>
      <c r="CW294" s="151"/>
      <c r="CX294" s="151"/>
      <c r="CY294" s="151"/>
      <c r="CZ294" s="151"/>
      <c r="DA294" s="151"/>
      <c r="DB294" s="151"/>
      <c r="DC294" s="151"/>
      <c r="DD294" s="151"/>
      <c r="DE294" s="151"/>
      <c r="DF294" s="151"/>
      <c r="DG294" s="151"/>
      <c r="DH294" s="151"/>
      <c r="DI294" s="151"/>
      <c r="DJ294" s="151"/>
      <c r="DK294" s="151"/>
      <c r="DL294" s="151"/>
      <c r="DM294" s="151"/>
      <c r="DN294" s="151"/>
      <c r="DO294" s="151"/>
      <c r="DP294" s="151"/>
      <c r="DQ294" s="151"/>
      <c r="DR294" s="151"/>
      <c r="DS294" s="151"/>
      <c r="DT294" s="151"/>
      <c r="DU294" s="151"/>
      <c r="DV294" s="151"/>
      <c r="DW294" s="151"/>
      <c r="DX294" s="151"/>
      <c r="DY294" s="151"/>
      <c r="DZ294" s="151"/>
      <c r="EA294" s="151"/>
      <c r="EB294" s="151"/>
      <c r="EC294" s="151"/>
      <c r="ED294" s="151"/>
      <c r="EE294" s="151"/>
      <c r="EF294" s="151"/>
      <c r="EG294" s="151"/>
      <c r="EH294" s="151"/>
      <c r="EI294" s="151"/>
      <c r="EJ294" s="151"/>
      <c r="EK294" s="151"/>
      <c r="EL294" s="151"/>
      <c r="EM294" s="151"/>
      <c r="EN294" s="151"/>
      <c r="EO294" s="151"/>
      <c r="EP294" s="151"/>
      <c r="EQ294" s="151"/>
      <c r="ER294" s="151"/>
      <c r="ES294" s="151"/>
      <c r="ET294" s="151"/>
      <c r="EU294" s="151"/>
      <c r="EV294" s="151"/>
      <c r="EW294" s="151"/>
      <c r="EX294" s="151"/>
      <c r="EY294" s="151"/>
      <c r="EZ294" s="151"/>
      <c r="FA294" s="151"/>
      <c r="FB294" s="151"/>
      <c r="FC294" s="151"/>
      <c r="FD294" s="151"/>
      <c r="FE294" s="151"/>
      <c r="FF294" s="151"/>
      <c r="FG294" s="151"/>
      <c r="FH294" s="151"/>
      <c r="FI294" s="151"/>
      <c r="FJ294" s="151"/>
      <c r="FK294" s="151"/>
      <c r="FL294" s="151"/>
      <c r="FM294" s="151"/>
      <c r="FN294" s="151"/>
      <c r="FO294" s="151"/>
      <c r="FP294" s="151"/>
      <c r="FQ294" s="151"/>
      <c r="FR294" s="151"/>
      <c r="FS294" s="151"/>
      <c r="FT294" s="151"/>
      <c r="FU294" s="151"/>
      <c r="FV294" s="151"/>
      <c r="FW294" s="151"/>
      <c r="FX294" s="151"/>
      <c r="FY294" s="151"/>
      <c r="FZ294" s="151"/>
      <c r="GA294" s="151"/>
      <c r="GB294" s="151"/>
      <c r="GC294" s="151"/>
      <c r="GD294" s="151"/>
      <c r="GE294" s="151"/>
      <c r="GF294" s="151"/>
      <c r="GG294" s="151"/>
      <c r="GH294" s="151"/>
      <c r="GI294" s="151"/>
      <c r="GJ294" s="151"/>
      <c r="GK294" s="151"/>
      <c r="GL294" s="151"/>
      <c r="GM294" s="151"/>
      <c r="GN294" s="151"/>
      <c r="GO294" s="151"/>
      <c r="GP294" s="151"/>
      <c r="GQ294" s="151"/>
      <c r="GR294" s="151"/>
      <c r="GS294" s="151"/>
      <c r="GT294" s="151"/>
      <c r="GU294" s="151"/>
      <c r="GV294" s="151"/>
      <c r="GW294" s="151"/>
      <c r="GX294" s="151"/>
      <c r="GY294" s="151"/>
      <c r="GZ294" s="151"/>
      <c r="HA294" s="151"/>
      <c r="HB294" s="151"/>
      <c r="HC294" s="151"/>
      <c r="HD294" s="151"/>
      <c r="HE294" s="151"/>
      <c r="HF294" s="151"/>
      <c r="HG294" s="151"/>
      <c r="HH294" s="151"/>
      <c r="HI294" s="151"/>
      <c r="HJ294" s="151"/>
      <c r="HK294" s="151"/>
      <c r="HL294" s="151"/>
      <c r="HM294" s="151"/>
      <c r="HN294" s="151"/>
      <c r="HO294" s="151"/>
      <c r="HP294" s="151"/>
      <c r="HQ294" s="151"/>
      <c r="HR294" s="151"/>
      <c r="HS294" s="151"/>
      <c r="HT294" s="151"/>
      <c r="HU294" s="151"/>
      <c r="HV294" s="151"/>
      <c r="HW294" s="151"/>
      <c r="HX294" s="151"/>
      <c r="HY294" s="151"/>
      <c r="HZ294" s="151"/>
      <c r="IA294" s="151"/>
      <c r="IB294" s="151"/>
      <c r="IC294" s="151"/>
      <c r="ID294" s="151"/>
      <c r="IE294" s="151"/>
      <c r="IF294" s="151"/>
      <c r="IG294" s="151"/>
      <c r="IH294" s="151"/>
      <c r="II294" s="151"/>
      <c r="IJ294" s="151"/>
      <c r="IK294" s="151"/>
      <c r="IL294" s="151"/>
      <c r="IM294" s="151"/>
      <c r="IN294" s="151"/>
      <c r="IO294" s="151"/>
      <c r="IP294" s="151"/>
      <c r="IQ294" s="151"/>
      <c r="IR294" s="151"/>
      <c r="IS294" s="151"/>
      <c r="IT294" s="151"/>
      <c r="IU294" s="151"/>
      <c r="IV294" s="151"/>
      <c r="IW294" s="151"/>
      <c r="IX294" s="151"/>
      <c r="IY294" s="151"/>
      <c r="IZ294" s="151"/>
      <c r="JA294" s="151"/>
      <c r="JB294" s="151"/>
      <c r="JC294" s="151"/>
      <c r="JD294" s="151"/>
      <c r="JE294" s="151"/>
      <c r="JF294" s="151"/>
      <c r="JG294" s="151"/>
      <c r="JH294" s="151"/>
      <c r="JI294" s="151"/>
      <c r="JJ294" s="151"/>
    </row>
    <row r="295" spans="1:270" s="94" customFormat="1" x14ac:dyDescent="0.25">
      <c r="A295" s="86" t="s">
        <v>203</v>
      </c>
      <c r="B295" s="322"/>
      <c r="C295" s="323"/>
      <c r="D295" s="324" t="s">
        <v>204</v>
      </c>
      <c r="E295" s="403"/>
      <c r="F295" s="279">
        <f>F297</f>
        <v>3000</v>
      </c>
      <c r="G295" s="279">
        <f>G297</f>
        <v>3857.3199999999997</v>
      </c>
      <c r="H295" s="251"/>
      <c r="I295" s="83">
        <f>G295/F295*100</f>
        <v>128.57733333333331</v>
      </c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  <c r="AC295" s="151"/>
      <c r="AD295" s="151"/>
      <c r="AE295" s="151"/>
      <c r="AF295" s="151"/>
      <c r="AG295" s="151"/>
      <c r="AH295" s="151"/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  <c r="BI295" s="151"/>
      <c r="BJ295" s="151"/>
      <c r="BK295" s="151"/>
      <c r="BL295" s="151"/>
      <c r="BM295" s="151"/>
      <c r="BN295" s="151"/>
      <c r="BO295" s="151"/>
      <c r="BP295" s="151"/>
      <c r="BQ295" s="151"/>
      <c r="BR295" s="151"/>
      <c r="BS295" s="151"/>
      <c r="BT295" s="151"/>
      <c r="BU295" s="151"/>
      <c r="BV295" s="151"/>
      <c r="BW295" s="151"/>
      <c r="BX295" s="151"/>
      <c r="BY295" s="151"/>
      <c r="BZ295" s="151"/>
      <c r="CA295" s="151"/>
      <c r="CB295" s="151"/>
      <c r="CC295" s="151"/>
      <c r="CD295" s="151"/>
      <c r="CE295" s="151"/>
      <c r="CF295" s="151"/>
      <c r="CG295" s="151"/>
      <c r="CH295" s="151"/>
      <c r="CI295" s="151"/>
      <c r="CJ295" s="151"/>
      <c r="CK295" s="151"/>
      <c r="CL295" s="151"/>
      <c r="CM295" s="151"/>
      <c r="CN295" s="151"/>
      <c r="CO295" s="151"/>
      <c r="CP295" s="151"/>
      <c r="CQ295" s="151"/>
      <c r="CR295" s="151"/>
      <c r="CS295" s="151"/>
      <c r="CT295" s="151"/>
      <c r="CU295" s="151"/>
      <c r="CV295" s="151"/>
      <c r="CW295" s="151"/>
      <c r="CX295" s="151"/>
      <c r="CY295" s="151"/>
      <c r="CZ295" s="151"/>
      <c r="DA295" s="151"/>
      <c r="DB295" s="151"/>
      <c r="DC295" s="151"/>
      <c r="DD295" s="151"/>
      <c r="DE295" s="151"/>
      <c r="DF295" s="151"/>
      <c r="DG295" s="151"/>
      <c r="DH295" s="151"/>
      <c r="DI295" s="151"/>
      <c r="DJ295" s="151"/>
      <c r="DK295" s="151"/>
      <c r="DL295" s="151"/>
      <c r="DM295" s="151"/>
      <c r="DN295" s="151"/>
      <c r="DO295" s="151"/>
      <c r="DP295" s="151"/>
      <c r="DQ295" s="151"/>
      <c r="DR295" s="151"/>
      <c r="DS295" s="151"/>
      <c r="DT295" s="151"/>
      <c r="DU295" s="151"/>
      <c r="DV295" s="151"/>
      <c r="DW295" s="151"/>
      <c r="DX295" s="151"/>
      <c r="DY295" s="151"/>
      <c r="DZ295" s="151"/>
      <c r="EA295" s="151"/>
      <c r="EB295" s="151"/>
      <c r="EC295" s="151"/>
      <c r="ED295" s="151"/>
      <c r="EE295" s="151"/>
      <c r="EF295" s="151"/>
      <c r="EG295" s="151"/>
      <c r="EH295" s="151"/>
      <c r="EI295" s="151"/>
      <c r="EJ295" s="151"/>
      <c r="EK295" s="151"/>
      <c r="EL295" s="151"/>
      <c r="EM295" s="151"/>
      <c r="EN295" s="151"/>
      <c r="EO295" s="151"/>
      <c r="EP295" s="151"/>
      <c r="EQ295" s="151"/>
      <c r="ER295" s="151"/>
      <c r="ES295" s="151"/>
      <c r="ET295" s="151"/>
      <c r="EU295" s="151"/>
      <c r="EV295" s="151"/>
      <c r="EW295" s="151"/>
      <c r="EX295" s="151"/>
      <c r="EY295" s="151"/>
      <c r="EZ295" s="151"/>
      <c r="FA295" s="151"/>
      <c r="FB295" s="151"/>
      <c r="FC295" s="151"/>
      <c r="FD295" s="151"/>
      <c r="FE295" s="151"/>
      <c r="FF295" s="151"/>
      <c r="FG295" s="151"/>
      <c r="FH295" s="151"/>
      <c r="FI295" s="151"/>
      <c r="FJ295" s="151"/>
      <c r="FK295" s="151"/>
      <c r="FL295" s="151"/>
      <c r="FM295" s="151"/>
      <c r="FN295" s="151"/>
      <c r="FO295" s="151"/>
      <c r="FP295" s="151"/>
      <c r="FQ295" s="151"/>
      <c r="FR295" s="151"/>
      <c r="FS295" s="151"/>
      <c r="FT295" s="151"/>
      <c r="FU295" s="151"/>
      <c r="FV295" s="151"/>
      <c r="FW295" s="151"/>
      <c r="FX295" s="151"/>
      <c r="FY295" s="151"/>
      <c r="FZ295" s="151"/>
      <c r="GA295" s="151"/>
      <c r="GB295" s="151"/>
      <c r="GC295" s="151"/>
      <c r="GD295" s="151"/>
      <c r="GE295" s="151"/>
      <c r="GF295" s="151"/>
      <c r="GG295" s="151"/>
      <c r="GH295" s="151"/>
      <c r="GI295" s="151"/>
      <c r="GJ295" s="151"/>
      <c r="GK295" s="151"/>
      <c r="GL295" s="151"/>
      <c r="GM295" s="151"/>
      <c r="GN295" s="151"/>
      <c r="GO295" s="151"/>
      <c r="GP295" s="151"/>
      <c r="GQ295" s="151"/>
      <c r="GR295" s="151"/>
      <c r="GS295" s="151"/>
      <c r="GT295" s="151"/>
      <c r="GU295" s="151"/>
      <c r="GV295" s="151"/>
      <c r="GW295" s="151"/>
      <c r="GX295" s="151"/>
      <c r="GY295" s="151"/>
      <c r="GZ295" s="151"/>
      <c r="HA295" s="151"/>
      <c r="HB295" s="151"/>
      <c r="HC295" s="151"/>
      <c r="HD295" s="151"/>
      <c r="HE295" s="151"/>
      <c r="HF295" s="151"/>
      <c r="HG295" s="151"/>
      <c r="HH295" s="151"/>
      <c r="HI295" s="151"/>
      <c r="HJ295" s="151"/>
      <c r="HK295" s="151"/>
      <c r="HL295" s="151"/>
      <c r="HM295" s="151"/>
      <c r="HN295" s="151"/>
      <c r="HO295" s="151"/>
      <c r="HP295" s="151"/>
      <c r="HQ295" s="151"/>
      <c r="HR295" s="151"/>
      <c r="HS295" s="151"/>
      <c r="HT295" s="151"/>
      <c r="HU295" s="151"/>
      <c r="HV295" s="151"/>
      <c r="HW295" s="151"/>
      <c r="HX295" s="151"/>
      <c r="HY295" s="151"/>
      <c r="HZ295" s="151"/>
      <c r="IA295" s="151"/>
      <c r="IB295" s="151"/>
      <c r="IC295" s="151"/>
      <c r="ID295" s="151"/>
      <c r="IE295" s="151"/>
      <c r="IF295" s="151"/>
      <c r="IG295" s="151"/>
      <c r="IH295" s="151"/>
      <c r="II295" s="151"/>
      <c r="IJ295" s="151"/>
      <c r="IK295" s="151"/>
      <c r="IL295" s="151"/>
      <c r="IM295" s="151"/>
      <c r="IN295" s="151"/>
      <c r="IO295" s="151"/>
      <c r="IP295" s="151"/>
      <c r="IQ295" s="151"/>
      <c r="IR295" s="151"/>
      <c r="IS295" s="151"/>
      <c r="IT295" s="151"/>
      <c r="IU295" s="151"/>
      <c r="IV295" s="151"/>
      <c r="IW295" s="151"/>
      <c r="IX295" s="151"/>
      <c r="IY295" s="151"/>
      <c r="IZ295" s="151"/>
      <c r="JA295" s="151"/>
      <c r="JB295" s="151"/>
      <c r="JC295" s="151"/>
      <c r="JD295" s="151"/>
      <c r="JE295" s="151"/>
      <c r="JF295" s="151"/>
      <c r="JG295" s="151"/>
      <c r="JH295" s="151"/>
      <c r="JI295" s="151"/>
      <c r="JJ295" s="151"/>
    </row>
    <row r="296" spans="1:270" s="151" customFormat="1" x14ac:dyDescent="0.25">
      <c r="A296" s="451" t="s">
        <v>163</v>
      </c>
      <c r="B296" s="452"/>
      <c r="C296" s="453"/>
      <c r="D296" s="180" t="s">
        <v>205</v>
      </c>
      <c r="E296" s="398"/>
      <c r="F296" s="252"/>
      <c r="G296" s="252"/>
      <c r="H296" s="252"/>
      <c r="I296" s="12"/>
    </row>
    <row r="297" spans="1:270" s="74" customFormat="1" x14ac:dyDescent="0.25">
      <c r="A297" s="97"/>
      <c r="B297" s="105">
        <v>3</v>
      </c>
      <c r="C297" s="99"/>
      <c r="D297" s="70" t="s">
        <v>23</v>
      </c>
      <c r="E297" s="401"/>
      <c r="F297" s="261">
        <f>F298</f>
        <v>3000</v>
      </c>
      <c r="G297" s="261">
        <f>G298</f>
        <v>3857.3199999999997</v>
      </c>
      <c r="H297" s="253"/>
      <c r="I297" s="72">
        <f>G297/F297*100</f>
        <v>128.57733333333331</v>
      </c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1"/>
      <c r="AC297" s="151"/>
      <c r="AD297" s="151"/>
      <c r="AE297" s="151"/>
      <c r="AF297" s="151"/>
      <c r="AG297" s="151"/>
      <c r="AH297" s="151"/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  <c r="BI297" s="151"/>
      <c r="BJ297" s="151"/>
      <c r="BK297" s="151"/>
      <c r="BL297" s="151"/>
      <c r="BM297" s="151"/>
      <c r="BN297" s="151"/>
      <c r="BO297" s="151"/>
      <c r="BP297" s="151"/>
      <c r="BQ297" s="151"/>
      <c r="BR297" s="151"/>
      <c r="BS297" s="151"/>
      <c r="BT297" s="151"/>
      <c r="BU297" s="151"/>
      <c r="BV297" s="151"/>
      <c r="BW297" s="151"/>
      <c r="BX297" s="151"/>
      <c r="BY297" s="151"/>
      <c r="BZ297" s="151"/>
      <c r="CA297" s="151"/>
      <c r="CB297" s="151"/>
      <c r="CC297" s="151"/>
      <c r="CD297" s="151"/>
      <c r="CE297" s="151"/>
      <c r="CF297" s="151"/>
      <c r="CG297" s="151"/>
      <c r="CH297" s="151"/>
      <c r="CI297" s="151"/>
      <c r="CJ297" s="151"/>
      <c r="CK297" s="151"/>
      <c r="CL297" s="151"/>
      <c r="CM297" s="151"/>
      <c r="CN297" s="151"/>
      <c r="CO297" s="151"/>
      <c r="CP297" s="151"/>
      <c r="CQ297" s="151"/>
      <c r="CR297" s="151"/>
      <c r="CS297" s="151"/>
      <c r="CT297" s="151"/>
      <c r="CU297" s="151"/>
      <c r="CV297" s="151"/>
      <c r="CW297" s="151"/>
      <c r="CX297" s="151"/>
      <c r="CY297" s="151"/>
      <c r="CZ297" s="151"/>
      <c r="DA297" s="151"/>
      <c r="DB297" s="151"/>
      <c r="DC297" s="151"/>
      <c r="DD297" s="151"/>
      <c r="DE297" s="151"/>
      <c r="DF297" s="151"/>
      <c r="DG297" s="151"/>
      <c r="DH297" s="151"/>
      <c r="DI297" s="151"/>
      <c r="DJ297" s="151"/>
      <c r="DK297" s="151"/>
      <c r="DL297" s="151"/>
      <c r="DM297" s="151"/>
      <c r="DN297" s="151"/>
      <c r="DO297" s="151"/>
      <c r="DP297" s="151"/>
      <c r="DQ297" s="151"/>
      <c r="DR297" s="151"/>
      <c r="DS297" s="151"/>
      <c r="DT297" s="151"/>
      <c r="DU297" s="151"/>
      <c r="DV297" s="151"/>
      <c r="DW297" s="151"/>
      <c r="DX297" s="151"/>
      <c r="DY297" s="151"/>
      <c r="DZ297" s="151"/>
      <c r="EA297" s="151"/>
      <c r="EB297" s="151"/>
      <c r="EC297" s="151"/>
      <c r="ED297" s="151"/>
      <c r="EE297" s="151"/>
      <c r="EF297" s="151"/>
      <c r="EG297" s="151"/>
      <c r="EH297" s="151"/>
      <c r="EI297" s="151"/>
      <c r="EJ297" s="151"/>
      <c r="EK297" s="151"/>
      <c r="EL297" s="151"/>
      <c r="EM297" s="151"/>
      <c r="EN297" s="151"/>
      <c r="EO297" s="151"/>
      <c r="EP297" s="151"/>
      <c r="EQ297" s="151"/>
      <c r="ER297" s="151"/>
      <c r="ES297" s="151"/>
      <c r="ET297" s="151"/>
      <c r="EU297" s="151"/>
      <c r="EV297" s="151"/>
      <c r="EW297" s="151"/>
      <c r="EX297" s="151"/>
      <c r="EY297" s="151"/>
      <c r="EZ297" s="151"/>
      <c r="FA297" s="151"/>
      <c r="FB297" s="151"/>
      <c r="FC297" s="151"/>
      <c r="FD297" s="151"/>
      <c r="FE297" s="151"/>
      <c r="FF297" s="151"/>
      <c r="FG297" s="151"/>
      <c r="FH297" s="151"/>
      <c r="FI297" s="151"/>
      <c r="FJ297" s="151"/>
      <c r="FK297" s="151"/>
      <c r="FL297" s="151"/>
      <c r="FM297" s="151"/>
      <c r="FN297" s="151"/>
      <c r="FO297" s="151"/>
      <c r="FP297" s="151"/>
      <c r="FQ297" s="151"/>
      <c r="FR297" s="151"/>
      <c r="FS297" s="151"/>
      <c r="FT297" s="151"/>
      <c r="FU297" s="151"/>
      <c r="FV297" s="151"/>
      <c r="FW297" s="151"/>
      <c r="FX297" s="151"/>
      <c r="FY297" s="151"/>
      <c r="FZ297" s="151"/>
      <c r="GA297" s="151"/>
      <c r="GB297" s="151"/>
      <c r="GC297" s="151"/>
      <c r="GD297" s="151"/>
      <c r="GE297" s="151"/>
      <c r="GF297" s="151"/>
      <c r="GG297" s="151"/>
      <c r="GH297" s="151"/>
      <c r="GI297" s="151"/>
      <c r="GJ297" s="151"/>
      <c r="GK297" s="151"/>
      <c r="GL297" s="151"/>
      <c r="GM297" s="151"/>
      <c r="GN297" s="151"/>
      <c r="GO297" s="151"/>
      <c r="GP297" s="151"/>
      <c r="GQ297" s="151"/>
      <c r="GR297" s="151"/>
      <c r="GS297" s="151"/>
      <c r="GT297" s="151"/>
      <c r="GU297" s="151"/>
      <c r="GV297" s="151"/>
      <c r="GW297" s="151"/>
      <c r="GX297" s="151"/>
      <c r="GY297" s="151"/>
      <c r="GZ297" s="151"/>
      <c r="HA297" s="151"/>
      <c r="HB297" s="151"/>
      <c r="HC297" s="151"/>
      <c r="HD297" s="151"/>
      <c r="HE297" s="151"/>
      <c r="HF297" s="151"/>
      <c r="HG297" s="151"/>
      <c r="HH297" s="151"/>
      <c r="HI297" s="151"/>
      <c r="HJ297" s="151"/>
      <c r="HK297" s="151"/>
      <c r="HL297" s="151"/>
      <c r="HM297" s="151"/>
      <c r="HN297" s="151"/>
      <c r="HO297" s="151"/>
      <c r="HP297" s="151"/>
      <c r="HQ297" s="151"/>
      <c r="HR297" s="151"/>
      <c r="HS297" s="151"/>
      <c r="HT297" s="151"/>
      <c r="HU297" s="151"/>
      <c r="HV297" s="151"/>
      <c r="HW297" s="151"/>
      <c r="HX297" s="151"/>
      <c r="HY297" s="151"/>
      <c r="HZ297" s="151"/>
      <c r="IA297" s="151"/>
      <c r="IB297" s="151"/>
      <c r="IC297" s="151"/>
      <c r="ID297" s="151"/>
      <c r="IE297" s="151"/>
      <c r="IF297" s="151"/>
      <c r="IG297" s="151"/>
      <c r="IH297" s="151"/>
      <c r="II297" s="151"/>
      <c r="IJ297" s="151"/>
      <c r="IK297" s="151"/>
      <c r="IL297" s="151"/>
      <c r="IM297" s="151"/>
      <c r="IN297" s="151"/>
      <c r="IO297" s="151"/>
      <c r="IP297" s="151"/>
      <c r="IQ297" s="151"/>
      <c r="IR297" s="151"/>
      <c r="IS297" s="151"/>
      <c r="IT297" s="151"/>
      <c r="IU297" s="151"/>
      <c r="IV297" s="151"/>
      <c r="IW297" s="151"/>
      <c r="IX297" s="151"/>
      <c r="IY297" s="151"/>
      <c r="IZ297" s="151"/>
      <c r="JA297" s="151"/>
      <c r="JB297" s="151"/>
      <c r="JC297" s="151"/>
      <c r="JD297" s="151"/>
      <c r="JE297" s="151"/>
      <c r="JF297" s="151"/>
      <c r="JG297" s="151"/>
      <c r="JH297" s="151"/>
      <c r="JI297" s="151"/>
      <c r="JJ297" s="151"/>
    </row>
    <row r="298" spans="1:270" s="79" customFormat="1" x14ac:dyDescent="0.25">
      <c r="A298" s="310"/>
      <c r="B298" s="292">
        <v>32</v>
      </c>
      <c r="C298" s="309"/>
      <c r="D298" s="171" t="s">
        <v>33</v>
      </c>
      <c r="E298" s="281"/>
      <c r="F298" s="266">
        <f>F299+F303+F307+F309</f>
        <v>3000</v>
      </c>
      <c r="G298" s="254">
        <f>G299+G307+G309</f>
        <v>3857.3199999999997</v>
      </c>
      <c r="H298" s="254"/>
      <c r="I298" s="169">
        <f>G298/F298*100</f>
        <v>128.57733333333331</v>
      </c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/>
      <c r="AH298" s="151"/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  <c r="BI298" s="151"/>
      <c r="BJ298" s="151"/>
      <c r="BK298" s="151"/>
      <c r="BL298" s="151"/>
      <c r="BM298" s="151"/>
      <c r="BN298" s="151"/>
      <c r="BO298" s="151"/>
      <c r="BP298" s="151"/>
      <c r="BQ298" s="151"/>
      <c r="BR298" s="151"/>
      <c r="BS298" s="151"/>
      <c r="BT298" s="151"/>
      <c r="BU298" s="151"/>
      <c r="BV298" s="151"/>
      <c r="BW298" s="151"/>
      <c r="BX298" s="151"/>
      <c r="BY298" s="151"/>
      <c r="BZ298" s="151"/>
      <c r="CA298" s="151"/>
      <c r="CB298" s="151"/>
      <c r="CC298" s="151"/>
      <c r="CD298" s="151"/>
      <c r="CE298" s="151"/>
      <c r="CF298" s="151"/>
      <c r="CG298" s="151"/>
      <c r="CH298" s="151"/>
      <c r="CI298" s="151"/>
      <c r="CJ298" s="151"/>
      <c r="CK298" s="151"/>
      <c r="CL298" s="151"/>
      <c r="CM298" s="151"/>
      <c r="CN298" s="151"/>
      <c r="CO298" s="151"/>
      <c r="CP298" s="151"/>
      <c r="CQ298" s="151"/>
      <c r="CR298" s="151"/>
      <c r="CS298" s="151"/>
      <c r="CT298" s="151"/>
      <c r="CU298" s="151"/>
      <c r="CV298" s="151"/>
      <c r="CW298" s="151"/>
      <c r="CX298" s="151"/>
      <c r="CY298" s="151"/>
      <c r="CZ298" s="151"/>
      <c r="DA298" s="151"/>
      <c r="DB298" s="151"/>
      <c r="DC298" s="151"/>
      <c r="DD298" s="151"/>
      <c r="DE298" s="151"/>
      <c r="DF298" s="151"/>
      <c r="DG298" s="151"/>
      <c r="DH298" s="151"/>
      <c r="DI298" s="151"/>
      <c r="DJ298" s="151"/>
      <c r="DK298" s="151"/>
      <c r="DL298" s="151"/>
      <c r="DM298" s="151"/>
      <c r="DN298" s="151"/>
      <c r="DO298" s="151"/>
      <c r="DP298" s="151"/>
      <c r="DQ298" s="151"/>
      <c r="DR298" s="151"/>
      <c r="DS298" s="151"/>
      <c r="DT298" s="151"/>
      <c r="DU298" s="151"/>
      <c r="DV298" s="151"/>
      <c r="DW298" s="151"/>
      <c r="DX298" s="151"/>
      <c r="DY298" s="151"/>
      <c r="DZ298" s="151"/>
      <c r="EA298" s="151"/>
      <c r="EB298" s="151"/>
      <c r="EC298" s="151"/>
      <c r="ED298" s="151"/>
      <c r="EE298" s="151"/>
      <c r="EF298" s="151"/>
      <c r="EG298" s="151"/>
      <c r="EH298" s="151"/>
      <c r="EI298" s="151"/>
      <c r="EJ298" s="151"/>
      <c r="EK298" s="151"/>
      <c r="EL298" s="151"/>
      <c r="EM298" s="151"/>
      <c r="EN298" s="151"/>
      <c r="EO298" s="151"/>
      <c r="EP298" s="151"/>
      <c r="EQ298" s="151"/>
      <c r="ER298" s="151"/>
      <c r="ES298" s="151"/>
      <c r="ET298" s="151"/>
      <c r="EU298" s="151"/>
      <c r="EV298" s="151"/>
      <c r="EW298" s="151"/>
      <c r="EX298" s="151"/>
      <c r="EY298" s="151"/>
      <c r="EZ298" s="151"/>
      <c r="FA298" s="151"/>
      <c r="FB298" s="151"/>
      <c r="FC298" s="151"/>
      <c r="FD298" s="151"/>
      <c r="FE298" s="151"/>
      <c r="FF298" s="151"/>
      <c r="FG298" s="151"/>
      <c r="FH298" s="151"/>
      <c r="FI298" s="151"/>
      <c r="FJ298" s="151"/>
      <c r="FK298" s="151"/>
      <c r="FL298" s="151"/>
      <c r="FM298" s="151"/>
      <c r="FN298" s="151"/>
      <c r="FO298" s="151"/>
      <c r="FP298" s="151"/>
      <c r="FQ298" s="151"/>
      <c r="FR298" s="151"/>
      <c r="FS298" s="151"/>
      <c r="FT298" s="151"/>
      <c r="FU298" s="151"/>
      <c r="FV298" s="151"/>
      <c r="FW298" s="151"/>
      <c r="FX298" s="151"/>
      <c r="FY298" s="151"/>
      <c r="FZ298" s="151"/>
      <c r="GA298" s="151"/>
      <c r="GB298" s="151"/>
      <c r="GC298" s="151"/>
      <c r="GD298" s="151"/>
      <c r="GE298" s="151"/>
      <c r="GF298" s="151"/>
      <c r="GG298" s="151"/>
      <c r="GH298" s="151"/>
      <c r="GI298" s="151"/>
      <c r="GJ298" s="151"/>
      <c r="GK298" s="151"/>
      <c r="GL298" s="151"/>
      <c r="GM298" s="151"/>
      <c r="GN298" s="151"/>
      <c r="GO298" s="151"/>
      <c r="GP298" s="151"/>
      <c r="GQ298" s="151"/>
      <c r="GR298" s="151"/>
      <c r="GS298" s="151"/>
      <c r="GT298" s="151"/>
      <c r="GU298" s="151"/>
      <c r="GV298" s="151"/>
      <c r="GW298" s="151"/>
      <c r="GX298" s="151"/>
      <c r="GY298" s="151"/>
      <c r="GZ298" s="151"/>
      <c r="HA298" s="151"/>
      <c r="HB298" s="151"/>
      <c r="HC298" s="151"/>
      <c r="HD298" s="151"/>
      <c r="HE298" s="151"/>
      <c r="HF298" s="151"/>
      <c r="HG298" s="151"/>
      <c r="HH298" s="151"/>
      <c r="HI298" s="151"/>
      <c r="HJ298" s="151"/>
      <c r="HK298" s="151"/>
      <c r="HL298" s="151"/>
      <c r="HM298" s="151"/>
      <c r="HN298" s="151"/>
      <c r="HO298" s="151"/>
      <c r="HP298" s="151"/>
      <c r="HQ298" s="151"/>
      <c r="HR298" s="151"/>
      <c r="HS298" s="151"/>
      <c r="HT298" s="151"/>
      <c r="HU298" s="151"/>
      <c r="HV298" s="151"/>
      <c r="HW298" s="151"/>
      <c r="HX298" s="151"/>
      <c r="HY298" s="151"/>
      <c r="HZ298" s="151"/>
      <c r="IA298" s="151"/>
      <c r="IB298" s="151"/>
      <c r="IC298" s="151"/>
      <c r="ID298" s="151"/>
      <c r="IE298" s="151"/>
      <c r="IF298" s="151"/>
      <c r="IG298" s="151"/>
      <c r="IH298" s="151"/>
      <c r="II298" s="151"/>
      <c r="IJ298" s="151"/>
      <c r="IK298" s="151"/>
      <c r="IL298" s="151"/>
      <c r="IM298" s="151"/>
      <c r="IN298" s="151"/>
      <c r="IO298" s="151"/>
      <c r="IP298" s="151"/>
      <c r="IQ298" s="151"/>
      <c r="IR298" s="151"/>
      <c r="IS298" s="151"/>
      <c r="IT298" s="151"/>
      <c r="IU298" s="151"/>
      <c r="IV298" s="151"/>
      <c r="IW298" s="151"/>
      <c r="IX298" s="151"/>
      <c r="IY298" s="151"/>
      <c r="IZ298" s="151"/>
      <c r="JA298" s="151"/>
      <c r="JB298" s="151"/>
      <c r="JC298" s="151"/>
      <c r="JD298" s="151"/>
      <c r="JE298" s="151"/>
      <c r="JF298" s="151"/>
      <c r="JG298" s="151"/>
      <c r="JH298" s="151"/>
      <c r="JI298" s="151"/>
      <c r="JJ298" s="151"/>
    </row>
    <row r="299" spans="1:270" s="118" customFormat="1" x14ac:dyDescent="0.25">
      <c r="A299" s="124"/>
      <c r="B299" s="125">
        <v>321</v>
      </c>
      <c r="C299" s="126"/>
      <c r="D299" s="114" t="s">
        <v>47</v>
      </c>
      <c r="E299" s="280"/>
      <c r="F299" s="263">
        <f>F300+F301+F302</f>
        <v>3000</v>
      </c>
      <c r="G299" s="256">
        <f>G300+G301+G302</f>
        <v>1122.72</v>
      </c>
      <c r="H299" s="255"/>
      <c r="I299" s="145">
        <f>G299/F299*100</f>
        <v>37.423999999999999</v>
      </c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51"/>
      <c r="AC299" s="151"/>
      <c r="AD299" s="151"/>
      <c r="AE299" s="151"/>
      <c r="AF299" s="151"/>
      <c r="AG299" s="151"/>
      <c r="AH299" s="151"/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  <c r="BI299" s="151"/>
      <c r="BJ299" s="151"/>
      <c r="BK299" s="151"/>
      <c r="BL299" s="151"/>
      <c r="BM299" s="151"/>
      <c r="BN299" s="151"/>
      <c r="BO299" s="151"/>
      <c r="BP299" s="151"/>
      <c r="BQ299" s="151"/>
      <c r="BR299" s="151"/>
      <c r="BS299" s="151"/>
      <c r="BT299" s="151"/>
      <c r="BU299" s="151"/>
      <c r="BV299" s="151"/>
      <c r="BW299" s="151"/>
      <c r="BX299" s="151"/>
      <c r="BY299" s="151"/>
      <c r="BZ299" s="151"/>
      <c r="CA299" s="151"/>
      <c r="CB299" s="151"/>
      <c r="CC299" s="151"/>
      <c r="CD299" s="151"/>
      <c r="CE299" s="151"/>
      <c r="CF299" s="151"/>
      <c r="CG299" s="151"/>
      <c r="CH299" s="151"/>
      <c r="CI299" s="151"/>
      <c r="CJ299" s="151"/>
      <c r="CK299" s="151"/>
      <c r="CL299" s="151"/>
      <c r="CM299" s="151"/>
      <c r="CN299" s="151"/>
      <c r="CO299" s="151"/>
      <c r="CP299" s="151"/>
      <c r="CQ299" s="151"/>
      <c r="CR299" s="151"/>
      <c r="CS299" s="151"/>
      <c r="CT299" s="151"/>
      <c r="CU299" s="151"/>
      <c r="CV299" s="151"/>
      <c r="CW299" s="151"/>
      <c r="CX299" s="151"/>
      <c r="CY299" s="151"/>
      <c r="CZ299" s="151"/>
      <c r="DA299" s="151"/>
      <c r="DB299" s="151"/>
      <c r="DC299" s="151"/>
      <c r="DD299" s="151"/>
      <c r="DE299" s="151"/>
      <c r="DF299" s="151"/>
      <c r="DG299" s="151"/>
      <c r="DH299" s="151"/>
      <c r="DI299" s="151"/>
      <c r="DJ299" s="151"/>
      <c r="DK299" s="151"/>
      <c r="DL299" s="151"/>
      <c r="DM299" s="151"/>
      <c r="DN299" s="151"/>
      <c r="DO299" s="151"/>
      <c r="DP299" s="151"/>
      <c r="DQ299" s="151"/>
      <c r="DR299" s="151"/>
      <c r="DS299" s="151"/>
      <c r="DT299" s="151"/>
      <c r="DU299" s="151"/>
      <c r="DV299" s="151"/>
      <c r="DW299" s="151"/>
      <c r="DX299" s="151"/>
      <c r="DY299" s="151"/>
      <c r="DZ299" s="151"/>
      <c r="EA299" s="151"/>
      <c r="EB299" s="151"/>
      <c r="EC299" s="151"/>
      <c r="ED299" s="151"/>
      <c r="EE299" s="151"/>
      <c r="EF299" s="151"/>
      <c r="EG299" s="151"/>
      <c r="EH299" s="151"/>
      <c r="EI299" s="151"/>
      <c r="EJ299" s="151"/>
      <c r="EK299" s="151"/>
      <c r="EL299" s="151"/>
      <c r="EM299" s="151"/>
      <c r="EN299" s="151"/>
      <c r="EO299" s="151"/>
      <c r="EP299" s="151"/>
      <c r="EQ299" s="151"/>
      <c r="ER299" s="151"/>
      <c r="ES299" s="151"/>
      <c r="ET299" s="151"/>
      <c r="EU299" s="151"/>
      <c r="EV299" s="151"/>
      <c r="EW299" s="151"/>
      <c r="EX299" s="151"/>
      <c r="EY299" s="151"/>
      <c r="EZ299" s="151"/>
      <c r="FA299" s="151"/>
      <c r="FB299" s="151"/>
      <c r="FC299" s="151"/>
      <c r="FD299" s="151"/>
      <c r="FE299" s="151"/>
      <c r="FF299" s="151"/>
      <c r="FG299" s="151"/>
      <c r="FH299" s="151"/>
      <c r="FI299" s="151"/>
      <c r="FJ299" s="151"/>
      <c r="FK299" s="151"/>
      <c r="FL299" s="151"/>
      <c r="FM299" s="151"/>
      <c r="FN299" s="151"/>
      <c r="FO299" s="151"/>
      <c r="FP299" s="151"/>
      <c r="FQ299" s="151"/>
      <c r="FR299" s="151"/>
      <c r="FS299" s="151"/>
      <c r="FT299" s="151"/>
      <c r="FU299" s="151"/>
      <c r="FV299" s="151"/>
      <c r="FW299" s="151"/>
      <c r="FX299" s="151"/>
      <c r="FY299" s="151"/>
      <c r="FZ299" s="151"/>
      <c r="GA299" s="151"/>
      <c r="GB299" s="151"/>
      <c r="GC299" s="151"/>
      <c r="GD299" s="151"/>
      <c r="GE299" s="151"/>
      <c r="GF299" s="151"/>
      <c r="GG299" s="151"/>
      <c r="GH299" s="151"/>
      <c r="GI299" s="151"/>
      <c r="GJ299" s="151"/>
      <c r="GK299" s="151"/>
      <c r="GL299" s="151"/>
      <c r="GM299" s="151"/>
      <c r="GN299" s="151"/>
      <c r="GO299" s="151"/>
      <c r="GP299" s="151"/>
      <c r="GQ299" s="151"/>
      <c r="GR299" s="151"/>
      <c r="GS299" s="151"/>
      <c r="GT299" s="151"/>
      <c r="GU299" s="151"/>
      <c r="GV299" s="151"/>
      <c r="GW299" s="151"/>
      <c r="GX299" s="151"/>
      <c r="GY299" s="151"/>
      <c r="GZ299" s="151"/>
      <c r="HA299" s="151"/>
      <c r="HB299" s="151"/>
      <c r="HC299" s="151"/>
      <c r="HD299" s="151"/>
      <c r="HE299" s="151"/>
      <c r="HF299" s="151"/>
      <c r="HG299" s="151"/>
      <c r="HH299" s="151"/>
      <c r="HI299" s="151"/>
      <c r="HJ299" s="151"/>
      <c r="HK299" s="151"/>
      <c r="HL299" s="151"/>
      <c r="HM299" s="151"/>
      <c r="HN299" s="151"/>
      <c r="HO299" s="151"/>
      <c r="HP299" s="151"/>
      <c r="HQ299" s="151"/>
      <c r="HR299" s="151"/>
      <c r="HS299" s="151"/>
      <c r="HT299" s="151"/>
      <c r="HU299" s="151"/>
      <c r="HV299" s="151"/>
      <c r="HW299" s="151"/>
      <c r="HX299" s="151"/>
      <c r="HY299" s="151"/>
      <c r="HZ299" s="151"/>
      <c r="IA299" s="151"/>
      <c r="IB299" s="151"/>
      <c r="IC299" s="151"/>
      <c r="ID299" s="151"/>
      <c r="IE299" s="151"/>
      <c r="IF299" s="151"/>
      <c r="IG299" s="151"/>
      <c r="IH299" s="151"/>
      <c r="II299" s="151"/>
      <c r="IJ299" s="151"/>
      <c r="IK299" s="151"/>
      <c r="IL299" s="151"/>
      <c r="IM299" s="151"/>
      <c r="IN299" s="151"/>
      <c r="IO299" s="151"/>
      <c r="IP299" s="151"/>
      <c r="IQ299" s="151"/>
      <c r="IR299" s="151"/>
      <c r="IS299" s="151"/>
      <c r="IT299" s="151"/>
      <c r="IU299" s="151"/>
      <c r="IV299" s="151"/>
      <c r="IW299" s="151"/>
      <c r="IX299" s="151"/>
      <c r="IY299" s="151"/>
      <c r="IZ299" s="151"/>
      <c r="JA299" s="151"/>
      <c r="JB299" s="151"/>
      <c r="JC299" s="151"/>
      <c r="JD299" s="151"/>
      <c r="JE299" s="151"/>
      <c r="JF299" s="151"/>
      <c r="JG299" s="151"/>
      <c r="JH299" s="151"/>
      <c r="JI299" s="151"/>
      <c r="JJ299" s="151"/>
    </row>
    <row r="300" spans="1:270" x14ac:dyDescent="0.25">
      <c r="A300" s="448">
        <v>3211</v>
      </c>
      <c r="B300" s="449"/>
      <c r="C300" s="450"/>
      <c r="D300" s="46" t="s">
        <v>48</v>
      </c>
      <c r="E300" s="398"/>
      <c r="F300" s="252">
        <v>0</v>
      </c>
      <c r="G300" s="252"/>
      <c r="H300" s="252"/>
      <c r="I300" s="12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  <c r="AC300" s="151"/>
      <c r="AD300" s="151"/>
      <c r="AE300" s="151"/>
      <c r="AF300" s="151"/>
      <c r="AG300" s="151"/>
      <c r="AH300" s="151"/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  <c r="BI300" s="151"/>
      <c r="BJ300" s="151"/>
      <c r="BK300" s="151"/>
      <c r="BL300" s="151"/>
      <c r="BM300" s="151"/>
      <c r="BN300" s="151"/>
      <c r="BO300" s="151"/>
      <c r="BP300" s="151"/>
      <c r="BQ300" s="151"/>
      <c r="BR300" s="151"/>
      <c r="BS300" s="151"/>
      <c r="BT300" s="151"/>
      <c r="BU300" s="151"/>
      <c r="BV300" s="151"/>
      <c r="BW300" s="151"/>
      <c r="BX300" s="151"/>
      <c r="BY300" s="151"/>
      <c r="BZ300" s="151"/>
      <c r="CA300" s="151"/>
      <c r="CB300" s="151"/>
      <c r="CC300" s="151"/>
      <c r="CD300" s="151"/>
      <c r="CE300" s="151"/>
      <c r="CF300" s="151"/>
      <c r="CG300" s="151"/>
      <c r="CH300" s="151"/>
      <c r="CI300" s="151"/>
      <c r="CJ300" s="151"/>
      <c r="CK300" s="151"/>
      <c r="CL300" s="151"/>
      <c r="CM300" s="151"/>
      <c r="CN300" s="151"/>
      <c r="CO300" s="151"/>
      <c r="CP300" s="151"/>
      <c r="CQ300" s="151"/>
      <c r="CR300" s="151"/>
      <c r="CS300" s="151"/>
      <c r="CT300" s="151"/>
      <c r="CU300" s="151"/>
      <c r="CV300" s="151"/>
      <c r="CW300" s="151"/>
      <c r="CX300" s="151"/>
      <c r="CY300" s="151"/>
      <c r="CZ300" s="151"/>
      <c r="DA300" s="151"/>
      <c r="DB300" s="151"/>
      <c r="DC300" s="151"/>
      <c r="DD300" s="151"/>
      <c r="DE300" s="151"/>
      <c r="DF300" s="151"/>
      <c r="DG300" s="151"/>
      <c r="DH300" s="151"/>
      <c r="DI300" s="151"/>
      <c r="DJ300" s="151"/>
      <c r="DK300" s="151"/>
      <c r="DL300" s="151"/>
      <c r="DM300" s="151"/>
      <c r="DN300" s="151"/>
      <c r="DO300" s="151"/>
      <c r="DP300" s="151"/>
      <c r="DQ300" s="151"/>
      <c r="DR300" s="151"/>
      <c r="DS300" s="151"/>
      <c r="DT300" s="151"/>
      <c r="DU300" s="151"/>
      <c r="DV300" s="151"/>
      <c r="DW300" s="151"/>
      <c r="DX300" s="151"/>
      <c r="DY300" s="151"/>
      <c r="DZ300" s="151"/>
      <c r="EA300" s="151"/>
      <c r="EB300" s="151"/>
      <c r="EC300" s="151"/>
      <c r="ED300" s="151"/>
      <c r="EE300" s="151"/>
      <c r="EF300" s="151"/>
      <c r="EG300" s="151"/>
      <c r="EH300" s="151"/>
      <c r="EI300" s="151"/>
      <c r="EJ300" s="151"/>
      <c r="EK300" s="151"/>
      <c r="EL300" s="151"/>
      <c r="EM300" s="151"/>
      <c r="EN300" s="151"/>
      <c r="EO300" s="151"/>
      <c r="EP300" s="151"/>
      <c r="EQ300" s="151"/>
      <c r="ER300" s="151"/>
      <c r="ES300" s="151"/>
      <c r="ET300" s="151"/>
      <c r="EU300" s="151"/>
      <c r="EV300" s="151"/>
      <c r="EW300" s="151"/>
      <c r="EX300" s="151"/>
      <c r="EY300" s="151"/>
      <c r="EZ300" s="151"/>
      <c r="FA300" s="151"/>
      <c r="FB300" s="151"/>
      <c r="FC300" s="151"/>
      <c r="FD300" s="151"/>
      <c r="FE300" s="151"/>
      <c r="FF300" s="151"/>
      <c r="FG300" s="151"/>
      <c r="FH300" s="151"/>
      <c r="FI300" s="151"/>
      <c r="FJ300" s="151"/>
      <c r="FK300" s="151"/>
      <c r="FL300" s="151"/>
      <c r="FM300" s="151"/>
      <c r="FN300" s="151"/>
      <c r="FO300" s="151"/>
      <c r="FP300" s="151"/>
      <c r="FQ300" s="151"/>
      <c r="FR300" s="151"/>
      <c r="FS300" s="151"/>
      <c r="FT300" s="151"/>
      <c r="FU300" s="151"/>
      <c r="FV300" s="151"/>
      <c r="FW300" s="151"/>
      <c r="FX300" s="151"/>
      <c r="FY300" s="151"/>
      <c r="FZ300" s="151"/>
      <c r="GA300" s="151"/>
      <c r="GB300" s="151"/>
      <c r="GC300" s="151"/>
      <c r="GD300" s="151"/>
      <c r="GE300" s="151"/>
      <c r="GF300" s="151"/>
      <c r="GG300" s="151"/>
      <c r="GH300" s="151"/>
      <c r="GI300" s="151"/>
      <c r="GJ300" s="151"/>
      <c r="GK300" s="151"/>
      <c r="GL300" s="151"/>
      <c r="GM300" s="151"/>
      <c r="GN300" s="151"/>
      <c r="GO300" s="151"/>
      <c r="GP300" s="151"/>
      <c r="GQ300" s="151"/>
      <c r="GR300" s="151"/>
      <c r="GS300" s="151"/>
      <c r="GT300" s="151"/>
      <c r="GU300" s="151"/>
      <c r="GV300" s="151"/>
      <c r="GW300" s="151"/>
      <c r="GX300" s="151"/>
      <c r="GY300" s="151"/>
      <c r="GZ300" s="151"/>
      <c r="HA300" s="151"/>
      <c r="HB300" s="151"/>
      <c r="HC300" s="151"/>
      <c r="HD300" s="151"/>
      <c r="HE300" s="151"/>
      <c r="HF300" s="151"/>
      <c r="HG300" s="151"/>
      <c r="HH300" s="151"/>
      <c r="HI300" s="151"/>
      <c r="HJ300" s="151"/>
      <c r="HK300" s="151"/>
      <c r="HL300" s="151"/>
      <c r="HM300" s="151"/>
      <c r="HN300" s="151"/>
      <c r="HO300" s="151"/>
      <c r="HP300" s="151"/>
      <c r="HQ300" s="151"/>
      <c r="HR300" s="151"/>
      <c r="HS300" s="151"/>
      <c r="HT300" s="151"/>
      <c r="HU300" s="151"/>
      <c r="HV300" s="151"/>
      <c r="HW300" s="151"/>
      <c r="HX300" s="151"/>
      <c r="HY300" s="151"/>
      <c r="HZ300" s="151"/>
      <c r="IA300" s="151"/>
      <c r="IB300" s="151"/>
      <c r="IC300" s="151"/>
      <c r="ID300" s="151"/>
      <c r="IE300" s="151"/>
      <c r="IF300" s="151"/>
      <c r="IG300" s="151"/>
      <c r="IH300" s="151"/>
      <c r="II300" s="151"/>
      <c r="IJ300" s="151"/>
      <c r="IK300" s="151"/>
      <c r="IL300" s="151"/>
      <c r="IM300" s="151"/>
      <c r="IN300" s="151"/>
      <c r="IO300" s="151"/>
      <c r="IP300" s="151"/>
      <c r="IQ300" s="151"/>
      <c r="IR300" s="151"/>
      <c r="IS300" s="151"/>
      <c r="IT300" s="151"/>
      <c r="IU300" s="151"/>
      <c r="IV300" s="151"/>
      <c r="IW300" s="151"/>
      <c r="IX300" s="151"/>
      <c r="IY300" s="151"/>
      <c r="IZ300" s="151"/>
      <c r="JA300" s="151"/>
      <c r="JB300" s="151"/>
      <c r="JC300" s="151"/>
      <c r="JD300" s="151"/>
      <c r="JE300" s="151"/>
      <c r="JF300" s="151"/>
      <c r="JG300" s="151"/>
      <c r="JH300" s="151"/>
      <c r="JI300" s="151"/>
      <c r="JJ300" s="151"/>
    </row>
    <row r="301" spans="1:270" x14ac:dyDescent="0.25">
      <c r="A301" s="448">
        <v>3213</v>
      </c>
      <c r="B301" s="449"/>
      <c r="C301" s="450"/>
      <c r="D301" s="46" t="s">
        <v>49</v>
      </c>
      <c r="E301" s="398"/>
      <c r="F301" s="418">
        <v>3000</v>
      </c>
      <c r="G301" s="252">
        <v>1122.72</v>
      </c>
      <c r="H301" s="252"/>
      <c r="I301" s="12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51"/>
      <c r="AC301" s="151"/>
      <c r="AD301" s="151"/>
      <c r="AE301" s="151"/>
      <c r="AF301" s="151"/>
      <c r="AG301" s="151"/>
      <c r="AH301" s="151"/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  <c r="BI301" s="151"/>
      <c r="BJ301" s="151"/>
      <c r="BK301" s="151"/>
      <c r="BL301" s="151"/>
      <c r="BM301" s="151"/>
      <c r="BN301" s="151"/>
      <c r="BO301" s="151"/>
      <c r="BP301" s="151"/>
      <c r="BQ301" s="151"/>
      <c r="BR301" s="151"/>
      <c r="BS301" s="151"/>
      <c r="BT301" s="151"/>
      <c r="BU301" s="151"/>
      <c r="BV301" s="151"/>
      <c r="BW301" s="151"/>
      <c r="BX301" s="151"/>
      <c r="BY301" s="151"/>
      <c r="BZ301" s="151"/>
      <c r="CA301" s="151"/>
      <c r="CB301" s="151"/>
      <c r="CC301" s="151"/>
      <c r="CD301" s="151"/>
      <c r="CE301" s="151"/>
      <c r="CF301" s="151"/>
      <c r="CG301" s="151"/>
      <c r="CH301" s="151"/>
      <c r="CI301" s="151"/>
      <c r="CJ301" s="151"/>
      <c r="CK301" s="151"/>
      <c r="CL301" s="151"/>
      <c r="CM301" s="151"/>
      <c r="CN301" s="151"/>
      <c r="CO301" s="151"/>
      <c r="CP301" s="151"/>
      <c r="CQ301" s="151"/>
      <c r="CR301" s="151"/>
      <c r="CS301" s="151"/>
      <c r="CT301" s="151"/>
      <c r="CU301" s="151"/>
      <c r="CV301" s="151"/>
      <c r="CW301" s="151"/>
      <c r="CX301" s="151"/>
      <c r="CY301" s="151"/>
      <c r="CZ301" s="151"/>
      <c r="DA301" s="151"/>
      <c r="DB301" s="151"/>
      <c r="DC301" s="151"/>
      <c r="DD301" s="151"/>
      <c r="DE301" s="151"/>
      <c r="DF301" s="151"/>
      <c r="DG301" s="151"/>
      <c r="DH301" s="151"/>
      <c r="DI301" s="151"/>
      <c r="DJ301" s="151"/>
      <c r="DK301" s="151"/>
      <c r="DL301" s="151"/>
      <c r="DM301" s="151"/>
      <c r="DN301" s="151"/>
      <c r="DO301" s="151"/>
      <c r="DP301" s="151"/>
      <c r="DQ301" s="151"/>
      <c r="DR301" s="151"/>
      <c r="DS301" s="151"/>
      <c r="DT301" s="151"/>
      <c r="DU301" s="151"/>
      <c r="DV301" s="151"/>
      <c r="DW301" s="151"/>
      <c r="DX301" s="151"/>
      <c r="DY301" s="151"/>
      <c r="DZ301" s="151"/>
      <c r="EA301" s="151"/>
      <c r="EB301" s="151"/>
      <c r="EC301" s="151"/>
      <c r="ED301" s="151"/>
      <c r="EE301" s="151"/>
      <c r="EF301" s="151"/>
      <c r="EG301" s="151"/>
      <c r="EH301" s="151"/>
      <c r="EI301" s="151"/>
      <c r="EJ301" s="151"/>
      <c r="EK301" s="151"/>
      <c r="EL301" s="151"/>
      <c r="EM301" s="151"/>
      <c r="EN301" s="151"/>
      <c r="EO301" s="151"/>
      <c r="EP301" s="151"/>
      <c r="EQ301" s="151"/>
      <c r="ER301" s="151"/>
      <c r="ES301" s="151"/>
      <c r="ET301" s="151"/>
      <c r="EU301" s="151"/>
      <c r="EV301" s="151"/>
      <c r="EW301" s="151"/>
      <c r="EX301" s="151"/>
      <c r="EY301" s="151"/>
      <c r="EZ301" s="151"/>
      <c r="FA301" s="151"/>
      <c r="FB301" s="151"/>
      <c r="FC301" s="151"/>
      <c r="FD301" s="151"/>
      <c r="FE301" s="151"/>
      <c r="FF301" s="151"/>
      <c r="FG301" s="151"/>
      <c r="FH301" s="151"/>
      <c r="FI301" s="151"/>
      <c r="FJ301" s="151"/>
      <c r="FK301" s="151"/>
      <c r="FL301" s="151"/>
      <c r="FM301" s="151"/>
      <c r="FN301" s="151"/>
      <c r="FO301" s="151"/>
      <c r="FP301" s="151"/>
      <c r="FQ301" s="151"/>
      <c r="FR301" s="151"/>
      <c r="FS301" s="151"/>
      <c r="FT301" s="151"/>
      <c r="FU301" s="151"/>
      <c r="FV301" s="151"/>
      <c r="FW301" s="151"/>
      <c r="FX301" s="151"/>
      <c r="FY301" s="151"/>
      <c r="FZ301" s="151"/>
      <c r="GA301" s="151"/>
      <c r="GB301" s="151"/>
      <c r="GC301" s="151"/>
      <c r="GD301" s="151"/>
      <c r="GE301" s="151"/>
      <c r="GF301" s="151"/>
      <c r="GG301" s="151"/>
      <c r="GH301" s="151"/>
      <c r="GI301" s="151"/>
      <c r="GJ301" s="151"/>
      <c r="GK301" s="151"/>
      <c r="GL301" s="151"/>
      <c r="GM301" s="151"/>
      <c r="GN301" s="151"/>
      <c r="GO301" s="151"/>
      <c r="GP301" s="151"/>
      <c r="GQ301" s="151"/>
      <c r="GR301" s="151"/>
      <c r="GS301" s="151"/>
      <c r="GT301" s="151"/>
      <c r="GU301" s="151"/>
      <c r="GV301" s="151"/>
      <c r="GW301" s="151"/>
      <c r="GX301" s="151"/>
      <c r="GY301" s="151"/>
      <c r="GZ301" s="151"/>
      <c r="HA301" s="151"/>
      <c r="HB301" s="151"/>
      <c r="HC301" s="151"/>
      <c r="HD301" s="151"/>
      <c r="HE301" s="151"/>
      <c r="HF301" s="151"/>
      <c r="HG301" s="151"/>
      <c r="HH301" s="151"/>
      <c r="HI301" s="151"/>
      <c r="HJ301" s="151"/>
      <c r="HK301" s="151"/>
      <c r="HL301" s="151"/>
      <c r="HM301" s="151"/>
      <c r="HN301" s="151"/>
      <c r="HO301" s="151"/>
      <c r="HP301" s="151"/>
      <c r="HQ301" s="151"/>
      <c r="HR301" s="151"/>
      <c r="HS301" s="151"/>
      <c r="HT301" s="151"/>
      <c r="HU301" s="151"/>
      <c r="HV301" s="151"/>
      <c r="HW301" s="151"/>
      <c r="HX301" s="151"/>
      <c r="HY301" s="151"/>
      <c r="HZ301" s="151"/>
      <c r="IA301" s="151"/>
      <c r="IB301" s="151"/>
      <c r="IC301" s="151"/>
      <c r="ID301" s="151"/>
      <c r="IE301" s="151"/>
      <c r="IF301" s="151"/>
      <c r="IG301" s="151"/>
      <c r="IH301" s="151"/>
      <c r="II301" s="151"/>
      <c r="IJ301" s="151"/>
      <c r="IK301" s="151"/>
      <c r="IL301" s="151"/>
      <c r="IM301" s="151"/>
      <c r="IN301" s="151"/>
      <c r="IO301" s="151"/>
      <c r="IP301" s="151"/>
      <c r="IQ301" s="151"/>
      <c r="IR301" s="151"/>
      <c r="IS301" s="151"/>
      <c r="IT301" s="151"/>
      <c r="IU301" s="151"/>
      <c r="IV301" s="151"/>
      <c r="IW301" s="151"/>
      <c r="IX301" s="151"/>
      <c r="IY301" s="151"/>
      <c r="IZ301" s="151"/>
      <c r="JA301" s="151"/>
      <c r="JB301" s="151"/>
      <c r="JC301" s="151"/>
      <c r="JD301" s="151"/>
      <c r="JE301" s="151"/>
      <c r="JF301" s="151"/>
      <c r="JG301" s="151"/>
      <c r="JH301" s="151"/>
      <c r="JI301" s="151"/>
      <c r="JJ301" s="151"/>
    </row>
    <row r="302" spans="1:270" ht="14.25" customHeight="1" x14ac:dyDescent="0.25">
      <c r="A302" s="449">
        <v>3221</v>
      </c>
      <c r="B302" s="449"/>
      <c r="C302" s="450"/>
      <c r="D302" s="46" t="s">
        <v>206</v>
      </c>
      <c r="E302" s="398"/>
      <c r="F302" s="252">
        <v>0</v>
      </c>
      <c r="G302" s="252"/>
      <c r="H302" s="252"/>
      <c r="I302" s="12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  <c r="AC302" s="151"/>
      <c r="AD302" s="151"/>
      <c r="AE302" s="151"/>
      <c r="AF302" s="151"/>
      <c r="AG302" s="151"/>
      <c r="AH302" s="151"/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  <c r="BI302" s="151"/>
      <c r="BJ302" s="151"/>
      <c r="BK302" s="151"/>
      <c r="BL302" s="151"/>
      <c r="BM302" s="151"/>
      <c r="BN302" s="151"/>
      <c r="BO302" s="151"/>
      <c r="BP302" s="151"/>
      <c r="BQ302" s="151"/>
      <c r="BR302" s="151"/>
      <c r="BS302" s="151"/>
      <c r="BT302" s="151"/>
      <c r="BU302" s="151"/>
      <c r="BV302" s="151"/>
      <c r="BW302" s="151"/>
      <c r="BX302" s="151"/>
      <c r="BY302" s="151"/>
      <c r="BZ302" s="151"/>
      <c r="CA302" s="151"/>
      <c r="CB302" s="151"/>
      <c r="CC302" s="151"/>
      <c r="CD302" s="151"/>
      <c r="CE302" s="151"/>
      <c r="CF302" s="151"/>
      <c r="CG302" s="151"/>
      <c r="CH302" s="151"/>
      <c r="CI302" s="151"/>
      <c r="CJ302" s="151"/>
      <c r="CK302" s="151"/>
      <c r="CL302" s="151"/>
      <c r="CM302" s="151"/>
      <c r="CN302" s="151"/>
      <c r="CO302" s="151"/>
      <c r="CP302" s="151"/>
      <c r="CQ302" s="151"/>
      <c r="CR302" s="151"/>
      <c r="CS302" s="151"/>
      <c r="CT302" s="151"/>
      <c r="CU302" s="151"/>
      <c r="CV302" s="151"/>
      <c r="CW302" s="151"/>
      <c r="CX302" s="151"/>
      <c r="CY302" s="151"/>
      <c r="CZ302" s="151"/>
      <c r="DA302" s="151"/>
      <c r="DB302" s="151"/>
      <c r="DC302" s="151"/>
      <c r="DD302" s="151"/>
      <c r="DE302" s="151"/>
      <c r="DF302" s="151"/>
      <c r="DG302" s="151"/>
      <c r="DH302" s="151"/>
      <c r="DI302" s="151"/>
      <c r="DJ302" s="151"/>
      <c r="DK302" s="151"/>
      <c r="DL302" s="151"/>
      <c r="DM302" s="151"/>
      <c r="DN302" s="151"/>
      <c r="DO302" s="151"/>
      <c r="DP302" s="151"/>
      <c r="DQ302" s="151"/>
      <c r="DR302" s="151"/>
      <c r="DS302" s="151"/>
      <c r="DT302" s="151"/>
      <c r="DU302" s="151"/>
      <c r="DV302" s="151"/>
      <c r="DW302" s="151"/>
      <c r="DX302" s="151"/>
      <c r="DY302" s="151"/>
      <c r="DZ302" s="151"/>
      <c r="EA302" s="151"/>
      <c r="EB302" s="151"/>
      <c r="EC302" s="151"/>
      <c r="ED302" s="151"/>
      <c r="EE302" s="151"/>
      <c r="EF302" s="151"/>
      <c r="EG302" s="151"/>
      <c r="EH302" s="151"/>
      <c r="EI302" s="151"/>
      <c r="EJ302" s="151"/>
      <c r="EK302" s="151"/>
      <c r="EL302" s="151"/>
      <c r="EM302" s="151"/>
      <c r="EN302" s="151"/>
      <c r="EO302" s="151"/>
      <c r="EP302" s="151"/>
      <c r="EQ302" s="151"/>
      <c r="ER302" s="151"/>
      <c r="ES302" s="151"/>
      <c r="ET302" s="151"/>
      <c r="EU302" s="151"/>
      <c r="EV302" s="151"/>
      <c r="EW302" s="151"/>
      <c r="EX302" s="151"/>
      <c r="EY302" s="151"/>
      <c r="EZ302" s="151"/>
      <c r="FA302" s="151"/>
      <c r="FB302" s="151"/>
      <c r="FC302" s="151"/>
      <c r="FD302" s="151"/>
      <c r="FE302" s="151"/>
      <c r="FF302" s="151"/>
      <c r="FG302" s="151"/>
      <c r="FH302" s="151"/>
      <c r="FI302" s="151"/>
      <c r="FJ302" s="151"/>
      <c r="FK302" s="151"/>
      <c r="FL302" s="151"/>
      <c r="FM302" s="151"/>
      <c r="FN302" s="151"/>
      <c r="FO302" s="151"/>
      <c r="FP302" s="151"/>
      <c r="FQ302" s="151"/>
      <c r="FR302" s="151"/>
      <c r="FS302" s="151"/>
      <c r="FT302" s="151"/>
      <c r="FU302" s="151"/>
      <c r="FV302" s="151"/>
      <c r="FW302" s="151"/>
      <c r="FX302" s="151"/>
      <c r="FY302" s="151"/>
      <c r="FZ302" s="151"/>
      <c r="GA302" s="151"/>
      <c r="GB302" s="151"/>
      <c r="GC302" s="151"/>
      <c r="GD302" s="151"/>
      <c r="GE302" s="151"/>
      <c r="GF302" s="151"/>
      <c r="GG302" s="151"/>
      <c r="GH302" s="151"/>
      <c r="GI302" s="151"/>
      <c r="GJ302" s="151"/>
      <c r="GK302" s="151"/>
      <c r="GL302" s="151"/>
      <c r="GM302" s="151"/>
      <c r="GN302" s="151"/>
      <c r="GO302" s="151"/>
      <c r="GP302" s="151"/>
      <c r="GQ302" s="151"/>
      <c r="GR302" s="151"/>
      <c r="GS302" s="151"/>
      <c r="GT302" s="151"/>
      <c r="GU302" s="151"/>
      <c r="GV302" s="151"/>
      <c r="GW302" s="151"/>
      <c r="GX302" s="151"/>
      <c r="GY302" s="151"/>
      <c r="GZ302" s="151"/>
      <c r="HA302" s="151"/>
      <c r="HB302" s="151"/>
      <c r="HC302" s="151"/>
      <c r="HD302" s="151"/>
      <c r="HE302" s="151"/>
      <c r="HF302" s="151"/>
      <c r="HG302" s="151"/>
      <c r="HH302" s="151"/>
      <c r="HI302" s="151"/>
      <c r="HJ302" s="151"/>
      <c r="HK302" s="151"/>
      <c r="HL302" s="151"/>
      <c r="HM302" s="151"/>
      <c r="HN302" s="151"/>
      <c r="HO302" s="151"/>
      <c r="HP302" s="151"/>
      <c r="HQ302" s="151"/>
      <c r="HR302" s="151"/>
      <c r="HS302" s="151"/>
      <c r="HT302" s="151"/>
      <c r="HU302" s="151"/>
      <c r="HV302" s="151"/>
      <c r="HW302" s="151"/>
      <c r="HX302" s="151"/>
      <c r="HY302" s="151"/>
      <c r="HZ302" s="151"/>
      <c r="IA302" s="151"/>
      <c r="IB302" s="151"/>
      <c r="IC302" s="151"/>
      <c r="ID302" s="151"/>
      <c r="IE302" s="151"/>
      <c r="IF302" s="151"/>
      <c r="IG302" s="151"/>
      <c r="IH302" s="151"/>
      <c r="II302" s="151"/>
      <c r="IJ302" s="151"/>
      <c r="IK302" s="151"/>
      <c r="IL302" s="151"/>
      <c r="IM302" s="151"/>
      <c r="IN302" s="151"/>
      <c r="IO302" s="151"/>
      <c r="IP302" s="151"/>
      <c r="IQ302" s="151"/>
      <c r="IR302" s="151"/>
      <c r="IS302" s="151"/>
      <c r="IT302" s="151"/>
      <c r="IU302" s="151"/>
      <c r="IV302" s="151"/>
      <c r="IW302" s="151"/>
      <c r="IX302" s="151"/>
      <c r="IY302" s="151"/>
      <c r="IZ302" s="151"/>
      <c r="JA302" s="151"/>
      <c r="JB302" s="151"/>
      <c r="JC302" s="151"/>
      <c r="JD302" s="151"/>
      <c r="JE302" s="151"/>
      <c r="JF302" s="151"/>
      <c r="JG302" s="151"/>
      <c r="JH302" s="151"/>
      <c r="JI302" s="151"/>
      <c r="JJ302" s="151"/>
    </row>
    <row r="303" spans="1:270" s="118" customFormat="1" ht="20.100000000000001" hidden="1" customHeight="1" x14ac:dyDescent="0.25">
      <c r="A303" s="124"/>
      <c r="B303" s="125"/>
      <c r="C303" s="126"/>
      <c r="D303" s="114"/>
      <c r="E303" s="280"/>
      <c r="F303" s="256"/>
      <c r="G303" s="256"/>
      <c r="H303" s="256"/>
      <c r="I303" s="117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  <c r="AC303" s="151"/>
      <c r="AD303" s="151"/>
      <c r="AE303" s="151"/>
      <c r="AF303" s="151"/>
      <c r="AG303" s="151"/>
      <c r="AH303" s="151"/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  <c r="BI303" s="151"/>
      <c r="BJ303" s="151"/>
      <c r="BK303" s="151"/>
      <c r="BL303" s="151"/>
      <c r="BM303" s="151"/>
      <c r="BN303" s="151"/>
      <c r="BO303" s="151"/>
      <c r="BP303" s="151"/>
      <c r="BQ303" s="151"/>
      <c r="BR303" s="151"/>
      <c r="BS303" s="151"/>
      <c r="BT303" s="151"/>
      <c r="BU303" s="151"/>
      <c r="BV303" s="151"/>
      <c r="BW303" s="151"/>
      <c r="BX303" s="151"/>
      <c r="BY303" s="151"/>
      <c r="BZ303" s="151"/>
      <c r="CA303" s="151"/>
      <c r="CB303" s="151"/>
      <c r="CC303" s="151"/>
      <c r="CD303" s="151"/>
      <c r="CE303" s="151"/>
      <c r="CF303" s="151"/>
      <c r="CG303" s="151"/>
      <c r="CH303" s="151"/>
      <c r="CI303" s="151"/>
      <c r="CJ303" s="151"/>
      <c r="CK303" s="151"/>
      <c r="CL303" s="151"/>
      <c r="CM303" s="151"/>
      <c r="CN303" s="151"/>
      <c r="CO303" s="151"/>
      <c r="CP303" s="151"/>
      <c r="CQ303" s="151"/>
      <c r="CR303" s="151"/>
      <c r="CS303" s="151"/>
      <c r="CT303" s="151"/>
      <c r="CU303" s="151"/>
      <c r="CV303" s="151"/>
      <c r="CW303" s="151"/>
      <c r="CX303" s="151"/>
      <c r="CY303" s="151"/>
      <c r="CZ303" s="151"/>
      <c r="DA303" s="151"/>
      <c r="DB303" s="151"/>
      <c r="DC303" s="151"/>
      <c r="DD303" s="151"/>
      <c r="DE303" s="151"/>
      <c r="DF303" s="151"/>
      <c r="DG303" s="151"/>
      <c r="DH303" s="151"/>
      <c r="DI303" s="151"/>
      <c r="DJ303" s="151"/>
      <c r="DK303" s="151"/>
      <c r="DL303" s="151"/>
      <c r="DM303" s="151"/>
      <c r="DN303" s="151"/>
      <c r="DO303" s="151"/>
      <c r="DP303" s="151"/>
      <c r="DQ303" s="151"/>
      <c r="DR303" s="151"/>
      <c r="DS303" s="151"/>
      <c r="DT303" s="151"/>
      <c r="DU303" s="151"/>
      <c r="DV303" s="151"/>
      <c r="DW303" s="151"/>
      <c r="DX303" s="151"/>
      <c r="DY303" s="151"/>
      <c r="DZ303" s="151"/>
      <c r="EA303" s="151"/>
      <c r="EB303" s="151"/>
      <c r="EC303" s="151"/>
      <c r="ED303" s="151"/>
      <c r="EE303" s="151"/>
      <c r="EF303" s="151"/>
      <c r="EG303" s="151"/>
      <c r="EH303" s="151"/>
      <c r="EI303" s="151"/>
      <c r="EJ303" s="151"/>
      <c r="EK303" s="151"/>
      <c r="EL303" s="151"/>
      <c r="EM303" s="151"/>
      <c r="EN303" s="151"/>
      <c r="EO303" s="151"/>
      <c r="EP303" s="151"/>
      <c r="EQ303" s="151"/>
      <c r="ER303" s="151"/>
      <c r="ES303" s="151"/>
      <c r="ET303" s="151"/>
      <c r="EU303" s="151"/>
      <c r="EV303" s="151"/>
      <c r="EW303" s="151"/>
      <c r="EX303" s="151"/>
      <c r="EY303" s="151"/>
      <c r="EZ303" s="151"/>
      <c r="FA303" s="151"/>
      <c r="FB303" s="151"/>
      <c r="FC303" s="151"/>
      <c r="FD303" s="151"/>
      <c r="FE303" s="151"/>
      <c r="FF303" s="151"/>
      <c r="FG303" s="151"/>
      <c r="FH303" s="151"/>
      <c r="FI303" s="151"/>
      <c r="FJ303" s="151"/>
      <c r="FK303" s="151"/>
      <c r="FL303" s="151"/>
      <c r="FM303" s="151"/>
      <c r="FN303" s="151"/>
      <c r="FO303" s="151"/>
      <c r="FP303" s="151"/>
      <c r="FQ303" s="151"/>
      <c r="FR303" s="151"/>
      <c r="FS303" s="151"/>
      <c r="FT303" s="151"/>
      <c r="FU303" s="151"/>
      <c r="FV303" s="151"/>
      <c r="FW303" s="151"/>
      <c r="FX303" s="151"/>
      <c r="FY303" s="151"/>
      <c r="FZ303" s="151"/>
      <c r="GA303" s="151"/>
      <c r="GB303" s="151"/>
      <c r="GC303" s="151"/>
      <c r="GD303" s="151"/>
      <c r="GE303" s="151"/>
      <c r="GF303" s="151"/>
      <c r="GG303" s="151"/>
      <c r="GH303" s="151"/>
      <c r="GI303" s="151"/>
      <c r="GJ303" s="151"/>
      <c r="GK303" s="151"/>
      <c r="GL303" s="151"/>
      <c r="GM303" s="151"/>
      <c r="GN303" s="151"/>
      <c r="GO303" s="151"/>
      <c r="GP303" s="151"/>
      <c r="GQ303" s="151"/>
      <c r="GR303" s="151"/>
      <c r="GS303" s="151"/>
      <c r="GT303" s="151"/>
      <c r="GU303" s="151"/>
      <c r="GV303" s="151"/>
      <c r="GW303" s="151"/>
      <c r="GX303" s="151"/>
      <c r="GY303" s="151"/>
      <c r="GZ303" s="151"/>
      <c r="HA303" s="151"/>
      <c r="HB303" s="151"/>
      <c r="HC303" s="151"/>
      <c r="HD303" s="151"/>
      <c r="HE303" s="151"/>
      <c r="HF303" s="151"/>
      <c r="HG303" s="151"/>
      <c r="HH303" s="151"/>
      <c r="HI303" s="151"/>
      <c r="HJ303" s="151"/>
      <c r="HK303" s="151"/>
      <c r="HL303" s="151"/>
      <c r="HM303" s="151"/>
      <c r="HN303" s="151"/>
      <c r="HO303" s="151"/>
      <c r="HP303" s="151"/>
      <c r="HQ303" s="151"/>
      <c r="HR303" s="151"/>
      <c r="HS303" s="151"/>
      <c r="HT303" s="151"/>
      <c r="HU303" s="151"/>
      <c r="HV303" s="151"/>
      <c r="HW303" s="151"/>
      <c r="HX303" s="151"/>
      <c r="HY303" s="151"/>
      <c r="HZ303" s="151"/>
      <c r="IA303" s="151"/>
      <c r="IB303" s="151"/>
      <c r="IC303" s="151"/>
      <c r="ID303" s="151"/>
      <c r="IE303" s="151"/>
      <c r="IF303" s="151"/>
      <c r="IG303" s="151"/>
      <c r="IH303" s="151"/>
      <c r="II303" s="151"/>
      <c r="IJ303" s="151"/>
      <c r="IK303" s="151"/>
      <c r="IL303" s="151"/>
      <c r="IM303" s="151"/>
      <c r="IN303" s="151"/>
      <c r="IO303" s="151"/>
      <c r="IP303" s="151"/>
      <c r="IQ303" s="151"/>
      <c r="IR303" s="151"/>
      <c r="IS303" s="151"/>
      <c r="IT303" s="151"/>
      <c r="IU303" s="151"/>
      <c r="IV303" s="151"/>
      <c r="IW303" s="151"/>
      <c r="IX303" s="151"/>
      <c r="IY303" s="151"/>
      <c r="IZ303" s="151"/>
      <c r="JA303" s="151"/>
      <c r="JB303" s="151"/>
      <c r="JC303" s="151"/>
      <c r="JD303" s="151"/>
      <c r="JE303" s="151"/>
      <c r="JF303" s="151"/>
      <c r="JG303" s="151"/>
      <c r="JH303" s="151"/>
      <c r="JI303" s="151"/>
      <c r="JJ303" s="151"/>
    </row>
    <row r="304" spans="1:270" ht="20.100000000000001" hidden="1" customHeight="1" x14ac:dyDescent="0.25">
      <c r="A304" s="50"/>
      <c r="B304" s="51"/>
      <c r="C304" s="52"/>
      <c r="D304" s="49"/>
      <c r="E304" s="398"/>
      <c r="F304" s="252"/>
      <c r="G304" s="252"/>
      <c r="H304" s="252"/>
      <c r="I304" s="12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151"/>
      <c r="AC304" s="151"/>
      <c r="AD304" s="151"/>
      <c r="AE304" s="151"/>
      <c r="AF304" s="151"/>
      <c r="AG304" s="151"/>
      <c r="AH304" s="151"/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  <c r="BI304" s="151"/>
      <c r="BJ304" s="151"/>
      <c r="BK304" s="151"/>
      <c r="BL304" s="151"/>
      <c r="BM304" s="151"/>
      <c r="BN304" s="151"/>
      <c r="BO304" s="151"/>
      <c r="BP304" s="151"/>
      <c r="BQ304" s="151"/>
      <c r="BR304" s="151"/>
      <c r="BS304" s="151"/>
      <c r="BT304" s="151"/>
      <c r="BU304" s="151"/>
      <c r="BV304" s="151"/>
      <c r="BW304" s="151"/>
      <c r="BX304" s="151"/>
      <c r="BY304" s="151"/>
      <c r="BZ304" s="151"/>
      <c r="CA304" s="151"/>
      <c r="CB304" s="151"/>
      <c r="CC304" s="151"/>
      <c r="CD304" s="151"/>
      <c r="CE304" s="151"/>
      <c r="CF304" s="151"/>
      <c r="CG304" s="151"/>
      <c r="CH304" s="151"/>
      <c r="CI304" s="151"/>
      <c r="CJ304" s="151"/>
      <c r="CK304" s="151"/>
      <c r="CL304" s="151"/>
      <c r="CM304" s="151"/>
      <c r="CN304" s="151"/>
      <c r="CO304" s="151"/>
      <c r="CP304" s="151"/>
      <c r="CQ304" s="151"/>
      <c r="CR304" s="151"/>
      <c r="CS304" s="151"/>
      <c r="CT304" s="151"/>
      <c r="CU304" s="151"/>
      <c r="CV304" s="151"/>
      <c r="CW304" s="151"/>
      <c r="CX304" s="151"/>
      <c r="CY304" s="151"/>
      <c r="CZ304" s="151"/>
      <c r="DA304" s="151"/>
      <c r="DB304" s="151"/>
      <c r="DC304" s="151"/>
      <c r="DD304" s="151"/>
      <c r="DE304" s="151"/>
      <c r="DF304" s="151"/>
      <c r="DG304" s="151"/>
      <c r="DH304" s="151"/>
      <c r="DI304" s="151"/>
      <c r="DJ304" s="151"/>
      <c r="DK304" s="151"/>
      <c r="DL304" s="151"/>
      <c r="DM304" s="151"/>
      <c r="DN304" s="151"/>
      <c r="DO304" s="151"/>
      <c r="DP304" s="151"/>
      <c r="DQ304" s="151"/>
      <c r="DR304" s="151"/>
      <c r="DS304" s="151"/>
      <c r="DT304" s="151"/>
      <c r="DU304" s="151"/>
      <c r="DV304" s="151"/>
      <c r="DW304" s="151"/>
      <c r="DX304" s="151"/>
      <c r="DY304" s="151"/>
      <c r="DZ304" s="151"/>
      <c r="EA304" s="151"/>
      <c r="EB304" s="151"/>
      <c r="EC304" s="151"/>
      <c r="ED304" s="151"/>
      <c r="EE304" s="151"/>
      <c r="EF304" s="151"/>
      <c r="EG304" s="151"/>
      <c r="EH304" s="151"/>
      <c r="EI304" s="151"/>
      <c r="EJ304" s="151"/>
      <c r="EK304" s="151"/>
      <c r="EL304" s="151"/>
      <c r="EM304" s="151"/>
      <c r="EN304" s="151"/>
      <c r="EO304" s="151"/>
      <c r="EP304" s="151"/>
      <c r="EQ304" s="151"/>
      <c r="ER304" s="151"/>
      <c r="ES304" s="151"/>
      <c r="ET304" s="151"/>
      <c r="EU304" s="151"/>
      <c r="EV304" s="151"/>
      <c r="EW304" s="151"/>
      <c r="EX304" s="151"/>
      <c r="EY304" s="151"/>
      <c r="EZ304" s="151"/>
      <c r="FA304" s="151"/>
      <c r="FB304" s="151"/>
      <c r="FC304" s="151"/>
      <c r="FD304" s="151"/>
      <c r="FE304" s="151"/>
      <c r="FF304" s="151"/>
      <c r="FG304" s="151"/>
      <c r="FH304" s="151"/>
      <c r="FI304" s="151"/>
      <c r="FJ304" s="151"/>
      <c r="FK304" s="151"/>
      <c r="FL304" s="151"/>
      <c r="FM304" s="151"/>
      <c r="FN304" s="151"/>
      <c r="FO304" s="151"/>
      <c r="FP304" s="151"/>
      <c r="FQ304" s="151"/>
      <c r="FR304" s="151"/>
      <c r="FS304" s="151"/>
      <c r="FT304" s="151"/>
      <c r="FU304" s="151"/>
      <c r="FV304" s="151"/>
      <c r="FW304" s="151"/>
      <c r="FX304" s="151"/>
      <c r="FY304" s="151"/>
      <c r="FZ304" s="151"/>
      <c r="GA304" s="151"/>
      <c r="GB304" s="151"/>
      <c r="GC304" s="151"/>
      <c r="GD304" s="151"/>
      <c r="GE304" s="151"/>
      <c r="GF304" s="151"/>
      <c r="GG304" s="151"/>
      <c r="GH304" s="151"/>
      <c r="GI304" s="151"/>
      <c r="GJ304" s="151"/>
      <c r="GK304" s="151"/>
      <c r="GL304" s="151"/>
      <c r="GM304" s="151"/>
      <c r="GN304" s="151"/>
      <c r="GO304" s="151"/>
      <c r="GP304" s="151"/>
      <c r="GQ304" s="151"/>
      <c r="GR304" s="151"/>
      <c r="GS304" s="151"/>
      <c r="GT304" s="151"/>
      <c r="GU304" s="151"/>
      <c r="GV304" s="151"/>
      <c r="GW304" s="151"/>
      <c r="GX304" s="151"/>
      <c r="GY304" s="151"/>
      <c r="GZ304" s="151"/>
      <c r="HA304" s="151"/>
      <c r="HB304" s="151"/>
      <c r="HC304" s="151"/>
      <c r="HD304" s="151"/>
      <c r="HE304" s="151"/>
      <c r="HF304" s="151"/>
      <c r="HG304" s="151"/>
      <c r="HH304" s="151"/>
      <c r="HI304" s="151"/>
      <c r="HJ304" s="151"/>
      <c r="HK304" s="151"/>
      <c r="HL304" s="151"/>
      <c r="HM304" s="151"/>
      <c r="HN304" s="151"/>
      <c r="HO304" s="151"/>
      <c r="HP304" s="151"/>
      <c r="HQ304" s="151"/>
      <c r="HR304" s="151"/>
      <c r="HS304" s="151"/>
      <c r="HT304" s="151"/>
      <c r="HU304" s="151"/>
      <c r="HV304" s="151"/>
      <c r="HW304" s="151"/>
      <c r="HX304" s="151"/>
      <c r="HY304" s="151"/>
      <c r="HZ304" s="151"/>
      <c r="IA304" s="151"/>
      <c r="IB304" s="151"/>
      <c r="IC304" s="151"/>
      <c r="ID304" s="151"/>
      <c r="IE304" s="151"/>
      <c r="IF304" s="151"/>
      <c r="IG304" s="151"/>
      <c r="IH304" s="151"/>
      <c r="II304" s="151"/>
      <c r="IJ304" s="151"/>
      <c r="IK304" s="151"/>
      <c r="IL304" s="151"/>
      <c r="IM304" s="151"/>
      <c r="IN304" s="151"/>
      <c r="IO304" s="151"/>
      <c r="IP304" s="151"/>
      <c r="IQ304" s="151"/>
      <c r="IR304" s="151"/>
      <c r="IS304" s="151"/>
      <c r="IT304" s="151"/>
      <c r="IU304" s="151"/>
      <c r="IV304" s="151"/>
      <c r="IW304" s="151"/>
      <c r="IX304" s="151"/>
      <c r="IY304" s="151"/>
      <c r="IZ304" s="151"/>
      <c r="JA304" s="151"/>
      <c r="JB304" s="151"/>
      <c r="JC304" s="151"/>
      <c r="JD304" s="151"/>
      <c r="JE304" s="151"/>
      <c r="JF304" s="151"/>
      <c r="JG304" s="151"/>
      <c r="JH304" s="151"/>
      <c r="JI304" s="151"/>
      <c r="JJ304" s="151"/>
    </row>
    <row r="305" spans="1:270" ht="20.100000000000001" hidden="1" customHeight="1" x14ac:dyDescent="0.25">
      <c r="A305" s="50"/>
      <c r="B305" s="51"/>
      <c r="C305" s="52"/>
      <c r="D305" s="49"/>
      <c r="E305" s="398"/>
      <c r="F305" s="252"/>
      <c r="G305" s="252"/>
      <c r="H305" s="252"/>
      <c r="I305" s="12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  <c r="AC305" s="151"/>
      <c r="AD305" s="151"/>
      <c r="AE305" s="151"/>
      <c r="AF305" s="151"/>
      <c r="AG305" s="151"/>
      <c r="AH305" s="151"/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  <c r="BI305" s="151"/>
      <c r="BJ305" s="151"/>
      <c r="BK305" s="151"/>
      <c r="BL305" s="151"/>
      <c r="BM305" s="151"/>
      <c r="BN305" s="151"/>
      <c r="BO305" s="151"/>
      <c r="BP305" s="151"/>
      <c r="BQ305" s="151"/>
      <c r="BR305" s="151"/>
      <c r="BS305" s="151"/>
      <c r="BT305" s="151"/>
      <c r="BU305" s="151"/>
      <c r="BV305" s="151"/>
      <c r="BW305" s="151"/>
      <c r="BX305" s="151"/>
      <c r="BY305" s="151"/>
      <c r="BZ305" s="151"/>
      <c r="CA305" s="151"/>
      <c r="CB305" s="151"/>
      <c r="CC305" s="151"/>
      <c r="CD305" s="151"/>
      <c r="CE305" s="151"/>
      <c r="CF305" s="151"/>
      <c r="CG305" s="151"/>
      <c r="CH305" s="151"/>
      <c r="CI305" s="151"/>
      <c r="CJ305" s="151"/>
      <c r="CK305" s="151"/>
      <c r="CL305" s="151"/>
      <c r="CM305" s="151"/>
      <c r="CN305" s="151"/>
      <c r="CO305" s="151"/>
      <c r="CP305" s="151"/>
      <c r="CQ305" s="151"/>
      <c r="CR305" s="151"/>
      <c r="CS305" s="151"/>
      <c r="CT305" s="151"/>
      <c r="CU305" s="151"/>
      <c r="CV305" s="151"/>
      <c r="CW305" s="151"/>
      <c r="CX305" s="151"/>
      <c r="CY305" s="151"/>
      <c r="CZ305" s="151"/>
      <c r="DA305" s="151"/>
      <c r="DB305" s="151"/>
      <c r="DC305" s="151"/>
      <c r="DD305" s="151"/>
      <c r="DE305" s="151"/>
      <c r="DF305" s="151"/>
      <c r="DG305" s="151"/>
      <c r="DH305" s="151"/>
      <c r="DI305" s="151"/>
      <c r="DJ305" s="151"/>
      <c r="DK305" s="151"/>
      <c r="DL305" s="151"/>
      <c r="DM305" s="151"/>
      <c r="DN305" s="151"/>
      <c r="DO305" s="151"/>
      <c r="DP305" s="151"/>
      <c r="DQ305" s="151"/>
      <c r="DR305" s="151"/>
      <c r="DS305" s="151"/>
      <c r="DT305" s="151"/>
      <c r="DU305" s="151"/>
      <c r="DV305" s="151"/>
      <c r="DW305" s="151"/>
      <c r="DX305" s="151"/>
      <c r="DY305" s="151"/>
      <c r="DZ305" s="151"/>
      <c r="EA305" s="151"/>
      <c r="EB305" s="151"/>
      <c r="EC305" s="151"/>
      <c r="ED305" s="151"/>
      <c r="EE305" s="151"/>
      <c r="EF305" s="151"/>
      <c r="EG305" s="151"/>
      <c r="EH305" s="151"/>
      <c r="EI305" s="151"/>
      <c r="EJ305" s="151"/>
      <c r="EK305" s="151"/>
      <c r="EL305" s="151"/>
      <c r="EM305" s="151"/>
      <c r="EN305" s="151"/>
      <c r="EO305" s="151"/>
      <c r="EP305" s="151"/>
      <c r="EQ305" s="151"/>
      <c r="ER305" s="151"/>
      <c r="ES305" s="151"/>
      <c r="ET305" s="151"/>
      <c r="EU305" s="151"/>
      <c r="EV305" s="151"/>
      <c r="EW305" s="151"/>
      <c r="EX305" s="151"/>
      <c r="EY305" s="151"/>
      <c r="EZ305" s="151"/>
      <c r="FA305" s="151"/>
      <c r="FB305" s="151"/>
      <c r="FC305" s="151"/>
      <c r="FD305" s="151"/>
      <c r="FE305" s="151"/>
      <c r="FF305" s="151"/>
      <c r="FG305" s="151"/>
      <c r="FH305" s="151"/>
      <c r="FI305" s="151"/>
      <c r="FJ305" s="151"/>
      <c r="FK305" s="151"/>
      <c r="FL305" s="151"/>
      <c r="FM305" s="151"/>
      <c r="FN305" s="151"/>
      <c r="FO305" s="151"/>
      <c r="FP305" s="151"/>
      <c r="FQ305" s="151"/>
      <c r="FR305" s="151"/>
      <c r="FS305" s="151"/>
      <c r="FT305" s="151"/>
      <c r="FU305" s="151"/>
      <c r="FV305" s="151"/>
      <c r="FW305" s="151"/>
      <c r="FX305" s="151"/>
      <c r="FY305" s="151"/>
      <c r="FZ305" s="151"/>
      <c r="GA305" s="151"/>
      <c r="GB305" s="151"/>
      <c r="GC305" s="151"/>
      <c r="GD305" s="151"/>
      <c r="GE305" s="151"/>
      <c r="GF305" s="151"/>
      <c r="GG305" s="151"/>
      <c r="GH305" s="151"/>
      <c r="GI305" s="151"/>
      <c r="GJ305" s="151"/>
      <c r="GK305" s="151"/>
      <c r="GL305" s="151"/>
      <c r="GM305" s="151"/>
      <c r="GN305" s="151"/>
      <c r="GO305" s="151"/>
      <c r="GP305" s="151"/>
      <c r="GQ305" s="151"/>
      <c r="GR305" s="151"/>
      <c r="GS305" s="151"/>
      <c r="GT305" s="151"/>
      <c r="GU305" s="151"/>
      <c r="GV305" s="151"/>
      <c r="GW305" s="151"/>
      <c r="GX305" s="151"/>
      <c r="GY305" s="151"/>
      <c r="GZ305" s="151"/>
      <c r="HA305" s="151"/>
      <c r="HB305" s="151"/>
      <c r="HC305" s="151"/>
      <c r="HD305" s="151"/>
      <c r="HE305" s="151"/>
      <c r="HF305" s="151"/>
      <c r="HG305" s="151"/>
      <c r="HH305" s="151"/>
      <c r="HI305" s="151"/>
      <c r="HJ305" s="151"/>
      <c r="HK305" s="151"/>
      <c r="HL305" s="151"/>
      <c r="HM305" s="151"/>
      <c r="HN305" s="151"/>
      <c r="HO305" s="151"/>
      <c r="HP305" s="151"/>
      <c r="HQ305" s="151"/>
      <c r="HR305" s="151"/>
      <c r="HS305" s="151"/>
      <c r="HT305" s="151"/>
      <c r="HU305" s="151"/>
      <c r="HV305" s="151"/>
      <c r="HW305" s="151"/>
      <c r="HX305" s="151"/>
      <c r="HY305" s="151"/>
      <c r="HZ305" s="151"/>
      <c r="IA305" s="151"/>
      <c r="IB305" s="151"/>
      <c r="IC305" s="151"/>
      <c r="ID305" s="151"/>
      <c r="IE305" s="151"/>
      <c r="IF305" s="151"/>
      <c r="IG305" s="151"/>
      <c r="IH305" s="151"/>
      <c r="II305" s="151"/>
      <c r="IJ305" s="151"/>
      <c r="IK305" s="151"/>
      <c r="IL305" s="151"/>
      <c r="IM305" s="151"/>
      <c r="IN305" s="151"/>
      <c r="IO305" s="151"/>
      <c r="IP305" s="151"/>
      <c r="IQ305" s="151"/>
      <c r="IR305" s="151"/>
      <c r="IS305" s="151"/>
      <c r="IT305" s="151"/>
      <c r="IU305" s="151"/>
      <c r="IV305" s="151"/>
      <c r="IW305" s="151"/>
      <c r="IX305" s="151"/>
      <c r="IY305" s="151"/>
      <c r="IZ305" s="151"/>
      <c r="JA305" s="151"/>
      <c r="JB305" s="151"/>
      <c r="JC305" s="151"/>
      <c r="JD305" s="151"/>
      <c r="JE305" s="151"/>
      <c r="JF305" s="151"/>
      <c r="JG305" s="151"/>
      <c r="JH305" s="151"/>
      <c r="JI305" s="151"/>
      <c r="JJ305" s="151"/>
    </row>
    <row r="306" spans="1:270" ht="20.100000000000001" hidden="1" customHeight="1" x14ac:dyDescent="0.25">
      <c r="A306" s="50"/>
      <c r="B306" s="51"/>
      <c r="C306" s="52"/>
      <c r="D306" s="49"/>
      <c r="E306" s="398"/>
      <c r="F306" s="252"/>
      <c r="G306" s="252"/>
      <c r="H306" s="252"/>
      <c r="I306" s="12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  <c r="AC306" s="151"/>
      <c r="AD306" s="151"/>
      <c r="AE306" s="151"/>
      <c r="AF306" s="151"/>
      <c r="AG306" s="151"/>
      <c r="AH306" s="151"/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  <c r="BI306" s="151"/>
      <c r="BJ306" s="151"/>
      <c r="BK306" s="151"/>
      <c r="BL306" s="151"/>
      <c r="BM306" s="151"/>
      <c r="BN306" s="151"/>
      <c r="BO306" s="151"/>
      <c r="BP306" s="151"/>
      <c r="BQ306" s="151"/>
      <c r="BR306" s="151"/>
      <c r="BS306" s="151"/>
      <c r="BT306" s="151"/>
      <c r="BU306" s="151"/>
      <c r="BV306" s="151"/>
      <c r="BW306" s="151"/>
      <c r="BX306" s="151"/>
      <c r="BY306" s="151"/>
      <c r="BZ306" s="151"/>
      <c r="CA306" s="151"/>
      <c r="CB306" s="151"/>
      <c r="CC306" s="151"/>
      <c r="CD306" s="151"/>
      <c r="CE306" s="151"/>
      <c r="CF306" s="151"/>
      <c r="CG306" s="151"/>
      <c r="CH306" s="151"/>
      <c r="CI306" s="151"/>
      <c r="CJ306" s="151"/>
      <c r="CK306" s="151"/>
      <c r="CL306" s="151"/>
      <c r="CM306" s="151"/>
      <c r="CN306" s="151"/>
      <c r="CO306" s="151"/>
      <c r="CP306" s="151"/>
      <c r="CQ306" s="151"/>
      <c r="CR306" s="151"/>
      <c r="CS306" s="151"/>
      <c r="CT306" s="151"/>
      <c r="CU306" s="151"/>
      <c r="CV306" s="151"/>
      <c r="CW306" s="151"/>
      <c r="CX306" s="151"/>
      <c r="CY306" s="151"/>
      <c r="CZ306" s="151"/>
      <c r="DA306" s="151"/>
      <c r="DB306" s="151"/>
      <c r="DC306" s="151"/>
      <c r="DD306" s="151"/>
      <c r="DE306" s="151"/>
      <c r="DF306" s="151"/>
      <c r="DG306" s="151"/>
      <c r="DH306" s="151"/>
      <c r="DI306" s="151"/>
      <c r="DJ306" s="151"/>
      <c r="DK306" s="151"/>
      <c r="DL306" s="151"/>
      <c r="DM306" s="151"/>
      <c r="DN306" s="151"/>
      <c r="DO306" s="151"/>
      <c r="DP306" s="151"/>
      <c r="DQ306" s="151"/>
      <c r="DR306" s="151"/>
      <c r="DS306" s="151"/>
      <c r="DT306" s="151"/>
      <c r="DU306" s="151"/>
      <c r="DV306" s="151"/>
      <c r="DW306" s="151"/>
      <c r="DX306" s="151"/>
      <c r="DY306" s="151"/>
      <c r="DZ306" s="151"/>
      <c r="EA306" s="151"/>
      <c r="EB306" s="151"/>
      <c r="EC306" s="151"/>
      <c r="ED306" s="151"/>
      <c r="EE306" s="151"/>
      <c r="EF306" s="151"/>
      <c r="EG306" s="151"/>
      <c r="EH306" s="151"/>
      <c r="EI306" s="151"/>
      <c r="EJ306" s="151"/>
      <c r="EK306" s="151"/>
      <c r="EL306" s="151"/>
      <c r="EM306" s="151"/>
      <c r="EN306" s="151"/>
      <c r="EO306" s="151"/>
      <c r="EP306" s="151"/>
      <c r="EQ306" s="151"/>
      <c r="ER306" s="151"/>
      <c r="ES306" s="151"/>
      <c r="ET306" s="151"/>
      <c r="EU306" s="151"/>
      <c r="EV306" s="151"/>
      <c r="EW306" s="151"/>
      <c r="EX306" s="151"/>
      <c r="EY306" s="151"/>
      <c r="EZ306" s="151"/>
      <c r="FA306" s="151"/>
      <c r="FB306" s="151"/>
      <c r="FC306" s="151"/>
      <c r="FD306" s="151"/>
      <c r="FE306" s="151"/>
      <c r="FF306" s="151"/>
      <c r="FG306" s="151"/>
      <c r="FH306" s="151"/>
      <c r="FI306" s="151"/>
      <c r="FJ306" s="151"/>
      <c r="FK306" s="151"/>
      <c r="FL306" s="151"/>
      <c r="FM306" s="151"/>
      <c r="FN306" s="151"/>
      <c r="FO306" s="151"/>
      <c r="FP306" s="151"/>
      <c r="FQ306" s="151"/>
      <c r="FR306" s="151"/>
      <c r="FS306" s="151"/>
      <c r="FT306" s="151"/>
      <c r="FU306" s="151"/>
      <c r="FV306" s="151"/>
      <c r="FW306" s="151"/>
      <c r="FX306" s="151"/>
      <c r="FY306" s="151"/>
      <c r="FZ306" s="151"/>
      <c r="GA306" s="151"/>
      <c r="GB306" s="151"/>
      <c r="GC306" s="151"/>
      <c r="GD306" s="151"/>
      <c r="GE306" s="151"/>
      <c r="GF306" s="151"/>
      <c r="GG306" s="151"/>
      <c r="GH306" s="151"/>
      <c r="GI306" s="151"/>
      <c r="GJ306" s="151"/>
      <c r="GK306" s="151"/>
      <c r="GL306" s="151"/>
      <c r="GM306" s="151"/>
      <c r="GN306" s="151"/>
      <c r="GO306" s="151"/>
      <c r="GP306" s="151"/>
      <c r="GQ306" s="151"/>
      <c r="GR306" s="151"/>
      <c r="GS306" s="151"/>
      <c r="GT306" s="151"/>
      <c r="GU306" s="151"/>
      <c r="GV306" s="151"/>
      <c r="GW306" s="151"/>
      <c r="GX306" s="151"/>
      <c r="GY306" s="151"/>
      <c r="GZ306" s="151"/>
      <c r="HA306" s="151"/>
      <c r="HB306" s="151"/>
      <c r="HC306" s="151"/>
      <c r="HD306" s="151"/>
      <c r="HE306" s="151"/>
      <c r="HF306" s="151"/>
      <c r="HG306" s="151"/>
      <c r="HH306" s="151"/>
      <c r="HI306" s="151"/>
      <c r="HJ306" s="151"/>
      <c r="HK306" s="151"/>
      <c r="HL306" s="151"/>
      <c r="HM306" s="151"/>
      <c r="HN306" s="151"/>
      <c r="HO306" s="151"/>
      <c r="HP306" s="151"/>
      <c r="HQ306" s="151"/>
      <c r="HR306" s="151"/>
      <c r="HS306" s="151"/>
      <c r="HT306" s="151"/>
      <c r="HU306" s="151"/>
      <c r="HV306" s="151"/>
      <c r="HW306" s="151"/>
      <c r="HX306" s="151"/>
      <c r="HY306" s="151"/>
      <c r="HZ306" s="151"/>
      <c r="IA306" s="151"/>
      <c r="IB306" s="151"/>
      <c r="IC306" s="151"/>
      <c r="ID306" s="151"/>
      <c r="IE306" s="151"/>
      <c r="IF306" s="151"/>
      <c r="IG306" s="151"/>
      <c r="IH306" s="151"/>
      <c r="II306" s="151"/>
      <c r="IJ306" s="151"/>
      <c r="IK306" s="151"/>
      <c r="IL306" s="151"/>
      <c r="IM306" s="151"/>
      <c r="IN306" s="151"/>
      <c r="IO306" s="151"/>
      <c r="IP306" s="151"/>
      <c r="IQ306" s="151"/>
      <c r="IR306" s="151"/>
      <c r="IS306" s="151"/>
      <c r="IT306" s="151"/>
      <c r="IU306" s="151"/>
      <c r="IV306" s="151"/>
      <c r="IW306" s="151"/>
      <c r="IX306" s="151"/>
      <c r="IY306" s="151"/>
      <c r="IZ306" s="151"/>
      <c r="JA306" s="151"/>
      <c r="JB306" s="151"/>
      <c r="JC306" s="151"/>
      <c r="JD306" s="151"/>
      <c r="JE306" s="151"/>
      <c r="JF306" s="151"/>
      <c r="JG306" s="151"/>
      <c r="JH306" s="151"/>
      <c r="JI306" s="151"/>
      <c r="JJ306" s="151"/>
    </row>
    <row r="307" spans="1:270" s="118" customFormat="1" x14ac:dyDescent="0.25">
      <c r="A307" s="310"/>
      <c r="B307" s="292">
        <v>422</v>
      </c>
      <c r="C307" s="309"/>
      <c r="D307" s="171" t="s">
        <v>207</v>
      </c>
      <c r="E307" s="281"/>
      <c r="F307" s="266">
        <f>F308</f>
        <v>0</v>
      </c>
      <c r="G307" s="254">
        <v>0</v>
      </c>
      <c r="H307" s="258"/>
      <c r="I307" s="148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1"/>
      <c r="AC307" s="151"/>
      <c r="AD307" s="151"/>
      <c r="AE307" s="151"/>
      <c r="AF307" s="151"/>
      <c r="AG307" s="151"/>
      <c r="AH307" s="151"/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  <c r="BI307" s="151"/>
      <c r="BJ307" s="151"/>
      <c r="BK307" s="151"/>
      <c r="BL307" s="151"/>
      <c r="BM307" s="151"/>
      <c r="BN307" s="151"/>
      <c r="BO307" s="151"/>
      <c r="BP307" s="151"/>
      <c r="BQ307" s="151"/>
      <c r="BR307" s="151"/>
      <c r="BS307" s="151"/>
      <c r="BT307" s="151"/>
      <c r="BU307" s="151"/>
      <c r="BV307" s="151"/>
      <c r="BW307" s="151"/>
      <c r="BX307" s="151"/>
      <c r="BY307" s="151"/>
      <c r="BZ307" s="151"/>
      <c r="CA307" s="151"/>
      <c r="CB307" s="151"/>
      <c r="CC307" s="151"/>
      <c r="CD307" s="151"/>
      <c r="CE307" s="151"/>
      <c r="CF307" s="151"/>
      <c r="CG307" s="151"/>
      <c r="CH307" s="151"/>
      <c r="CI307" s="151"/>
      <c r="CJ307" s="151"/>
      <c r="CK307" s="151"/>
      <c r="CL307" s="151"/>
      <c r="CM307" s="151"/>
      <c r="CN307" s="151"/>
      <c r="CO307" s="151"/>
      <c r="CP307" s="151"/>
      <c r="CQ307" s="151"/>
      <c r="CR307" s="151"/>
      <c r="CS307" s="151"/>
      <c r="CT307" s="151"/>
      <c r="CU307" s="151"/>
      <c r="CV307" s="151"/>
      <c r="CW307" s="151"/>
      <c r="CX307" s="151"/>
      <c r="CY307" s="151"/>
      <c r="CZ307" s="151"/>
      <c r="DA307" s="151"/>
      <c r="DB307" s="151"/>
      <c r="DC307" s="151"/>
      <c r="DD307" s="151"/>
      <c r="DE307" s="151"/>
      <c r="DF307" s="151"/>
      <c r="DG307" s="151"/>
      <c r="DH307" s="151"/>
      <c r="DI307" s="151"/>
      <c r="DJ307" s="151"/>
      <c r="DK307" s="151"/>
      <c r="DL307" s="151"/>
      <c r="DM307" s="151"/>
      <c r="DN307" s="151"/>
      <c r="DO307" s="151"/>
      <c r="DP307" s="151"/>
      <c r="DQ307" s="151"/>
      <c r="DR307" s="151"/>
      <c r="DS307" s="151"/>
      <c r="DT307" s="151"/>
      <c r="DU307" s="151"/>
      <c r="DV307" s="151"/>
      <c r="DW307" s="151"/>
      <c r="DX307" s="151"/>
      <c r="DY307" s="151"/>
      <c r="DZ307" s="151"/>
      <c r="EA307" s="151"/>
      <c r="EB307" s="151"/>
      <c r="EC307" s="151"/>
      <c r="ED307" s="151"/>
      <c r="EE307" s="151"/>
      <c r="EF307" s="151"/>
      <c r="EG307" s="151"/>
      <c r="EH307" s="151"/>
      <c r="EI307" s="151"/>
      <c r="EJ307" s="151"/>
      <c r="EK307" s="151"/>
      <c r="EL307" s="151"/>
      <c r="EM307" s="151"/>
      <c r="EN307" s="151"/>
      <c r="EO307" s="151"/>
      <c r="EP307" s="151"/>
      <c r="EQ307" s="151"/>
      <c r="ER307" s="151"/>
      <c r="ES307" s="151"/>
      <c r="ET307" s="151"/>
      <c r="EU307" s="151"/>
      <c r="EV307" s="151"/>
      <c r="EW307" s="151"/>
      <c r="EX307" s="151"/>
      <c r="EY307" s="151"/>
      <c r="EZ307" s="151"/>
      <c r="FA307" s="151"/>
      <c r="FB307" s="151"/>
      <c r="FC307" s="151"/>
      <c r="FD307" s="151"/>
      <c r="FE307" s="151"/>
      <c r="FF307" s="151"/>
      <c r="FG307" s="151"/>
      <c r="FH307" s="151"/>
      <c r="FI307" s="151"/>
      <c r="FJ307" s="151"/>
      <c r="FK307" s="151"/>
      <c r="FL307" s="151"/>
      <c r="FM307" s="151"/>
      <c r="FN307" s="151"/>
      <c r="FO307" s="151"/>
      <c r="FP307" s="151"/>
      <c r="FQ307" s="151"/>
      <c r="FR307" s="151"/>
      <c r="FS307" s="151"/>
      <c r="FT307" s="151"/>
      <c r="FU307" s="151"/>
      <c r="FV307" s="151"/>
      <c r="FW307" s="151"/>
      <c r="FX307" s="151"/>
      <c r="FY307" s="151"/>
      <c r="FZ307" s="151"/>
      <c r="GA307" s="151"/>
      <c r="GB307" s="151"/>
      <c r="GC307" s="151"/>
      <c r="GD307" s="151"/>
      <c r="GE307" s="151"/>
      <c r="GF307" s="151"/>
      <c r="GG307" s="151"/>
      <c r="GH307" s="151"/>
      <c r="GI307" s="151"/>
      <c r="GJ307" s="151"/>
      <c r="GK307" s="151"/>
      <c r="GL307" s="151"/>
      <c r="GM307" s="151"/>
      <c r="GN307" s="151"/>
      <c r="GO307" s="151"/>
      <c r="GP307" s="151"/>
      <c r="GQ307" s="151"/>
      <c r="GR307" s="151"/>
      <c r="GS307" s="151"/>
      <c r="GT307" s="151"/>
      <c r="GU307" s="151"/>
      <c r="GV307" s="151"/>
      <c r="GW307" s="151"/>
      <c r="GX307" s="151"/>
      <c r="GY307" s="151"/>
      <c r="GZ307" s="151"/>
      <c r="HA307" s="151"/>
      <c r="HB307" s="151"/>
      <c r="HC307" s="151"/>
      <c r="HD307" s="151"/>
      <c r="HE307" s="151"/>
      <c r="HF307" s="151"/>
      <c r="HG307" s="151"/>
      <c r="HH307" s="151"/>
      <c r="HI307" s="151"/>
      <c r="HJ307" s="151"/>
      <c r="HK307" s="151"/>
      <c r="HL307" s="151"/>
      <c r="HM307" s="151"/>
      <c r="HN307" s="151"/>
      <c r="HO307" s="151"/>
      <c r="HP307" s="151"/>
      <c r="HQ307" s="151"/>
      <c r="HR307" s="151"/>
      <c r="HS307" s="151"/>
      <c r="HT307" s="151"/>
      <c r="HU307" s="151"/>
      <c r="HV307" s="151"/>
      <c r="HW307" s="151"/>
      <c r="HX307" s="151"/>
      <c r="HY307" s="151"/>
      <c r="HZ307" s="151"/>
      <c r="IA307" s="151"/>
      <c r="IB307" s="151"/>
      <c r="IC307" s="151"/>
      <c r="ID307" s="151"/>
      <c r="IE307" s="151"/>
      <c r="IF307" s="151"/>
      <c r="IG307" s="151"/>
      <c r="IH307" s="151"/>
      <c r="II307" s="151"/>
      <c r="IJ307" s="151"/>
      <c r="IK307" s="151"/>
      <c r="IL307" s="151"/>
      <c r="IM307" s="151"/>
      <c r="IN307" s="151"/>
      <c r="IO307" s="151"/>
      <c r="IP307" s="151"/>
      <c r="IQ307" s="151"/>
      <c r="IR307" s="151"/>
      <c r="IS307" s="151"/>
      <c r="IT307" s="151"/>
      <c r="IU307" s="151"/>
      <c r="IV307" s="151"/>
      <c r="IW307" s="151"/>
      <c r="IX307" s="151"/>
      <c r="IY307" s="151"/>
      <c r="IZ307" s="151"/>
      <c r="JA307" s="151"/>
      <c r="JB307" s="151"/>
      <c r="JC307" s="151"/>
      <c r="JD307" s="151"/>
      <c r="JE307" s="151"/>
      <c r="JF307" s="151"/>
      <c r="JG307" s="151"/>
      <c r="JH307" s="151"/>
      <c r="JI307" s="151"/>
      <c r="JJ307" s="151"/>
    </row>
    <row r="308" spans="1:270" x14ac:dyDescent="0.25">
      <c r="A308" s="448">
        <v>4221</v>
      </c>
      <c r="B308" s="449"/>
      <c r="C308" s="450"/>
      <c r="D308" s="54" t="s">
        <v>208</v>
      </c>
      <c r="E308" s="398"/>
      <c r="F308" s="252">
        <v>0</v>
      </c>
      <c r="G308" s="252"/>
      <c r="H308" s="252"/>
      <c r="I308" s="12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  <c r="AA308" s="151"/>
      <c r="AB308" s="151"/>
      <c r="AC308" s="151"/>
      <c r="AD308" s="151"/>
      <c r="AE308" s="151"/>
      <c r="AF308" s="151"/>
      <c r="AG308" s="151"/>
      <c r="AH308" s="151"/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  <c r="BI308" s="151"/>
      <c r="BJ308" s="151"/>
      <c r="BK308" s="151"/>
      <c r="BL308" s="151"/>
      <c r="BM308" s="151"/>
      <c r="BN308" s="151"/>
      <c r="BO308" s="151"/>
      <c r="BP308" s="151"/>
      <c r="BQ308" s="151"/>
      <c r="BR308" s="151"/>
      <c r="BS308" s="151"/>
      <c r="BT308" s="151"/>
      <c r="BU308" s="151"/>
      <c r="BV308" s="151"/>
      <c r="BW308" s="151"/>
      <c r="BX308" s="151"/>
      <c r="BY308" s="151"/>
      <c r="BZ308" s="151"/>
      <c r="CA308" s="151"/>
      <c r="CB308" s="151"/>
      <c r="CC308" s="151"/>
      <c r="CD308" s="151"/>
      <c r="CE308" s="151"/>
      <c r="CF308" s="151"/>
      <c r="CG308" s="151"/>
      <c r="CH308" s="151"/>
      <c r="CI308" s="151"/>
      <c r="CJ308" s="151"/>
      <c r="CK308" s="151"/>
      <c r="CL308" s="151"/>
      <c r="CM308" s="151"/>
      <c r="CN308" s="151"/>
      <c r="CO308" s="151"/>
      <c r="CP308" s="151"/>
      <c r="CQ308" s="151"/>
      <c r="CR308" s="151"/>
      <c r="CS308" s="151"/>
      <c r="CT308" s="151"/>
      <c r="CU308" s="151"/>
      <c r="CV308" s="151"/>
      <c r="CW308" s="151"/>
      <c r="CX308" s="151"/>
      <c r="CY308" s="151"/>
      <c r="CZ308" s="151"/>
      <c r="DA308" s="151"/>
      <c r="DB308" s="151"/>
      <c r="DC308" s="151"/>
      <c r="DD308" s="151"/>
      <c r="DE308" s="151"/>
      <c r="DF308" s="151"/>
      <c r="DG308" s="151"/>
      <c r="DH308" s="151"/>
      <c r="DI308" s="151"/>
      <c r="DJ308" s="151"/>
      <c r="DK308" s="151"/>
      <c r="DL308" s="151"/>
      <c r="DM308" s="151"/>
      <c r="DN308" s="151"/>
      <c r="DO308" s="151"/>
      <c r="DP308" s="151"/>
      <c r="DQ308" s="151"/>
      <c r="DR308" s="151"/>
      <c r="DS308" s="151"/>
      <c r="DT308" s="151"/>
      <c r="DU308" s="151"/>
      <c r="DV308" s="151"/>
      <c r="DW308" s="151"/>
      <c r="DX308" s="151"/>
      <c r="DY308" s="151"/>
      <c r="DZ308" s="151"/>
      <c r="EA308" s="151"/>
      <c r="EB308" s="151"/>
      <c r="EC308" s="151"/>
      <c r="ED308" s="151"/>
      <c r="EE308" s="151"/>
      <c r="EF308" s="151"/>
      <c r="EG308" s="151"/>
      <c r="EH308" s="151"/>
      <c r="EI308" s="151"/>
      <c r="EJ308" s="151"/>
      <c r="EK308" s="151"/>
      <c r="EL308" s="151"/>
      <c r="EM308" s="151"/>
      <c r="EN308" s="151"/>
      <c r="EO308" s="151"/>
      <c r="EP308" s="151"/>
      <c r="EQ308" s="151"/>
      <c r="ER308" s="151"/>
      <c r="ES308" s="151"/>
      <c r="ET308" s="151"/>
      <c r="EU308" s="151"/>
      <c r="EV308" s="151"/>
      <c r="EW308" s="151"/>
      <c r="EX308" s="151"/>
      <c r="EY308" s="151"/>
      <c r="EZ308" s="151"/>
      <c r="FA308" s="151"/>
      <c r="FB308" s="151"/>
      <c r="FC308" s="151"/>
      <c r="FD308" s="151"/>
      <c r="FE308" s="151"/>
      <c r="FF308" s="151"/>
      <c r="FG308" s="151"/>
      <c r="FH308" s="151"/>
      <c r="FI308" s="151"/>
      <c r="FJ308" s="151"/>
      <c r="FK308" s="151"/>
      <c r="FL308" s="151"/>
      <c r="FM308" s="151"/>
      <c r="FN308" s="151"/>
      <c r="FO308" s="151"/>
      <c r="FP308" s="151"/>
      <c r="FQ308" s="151"/>
      <c r="FR308" s="151"/>
      <c r="FS308" s="151"/>
      <c r="FT308" s="151"/>
      <c r="FU308" s="151"/>
      <c r="FV308" s="151"/>
      <c r="FW308" s="151"/>
      <c r="FX308" s="151"/>
      <c r="FY308" s="151"/>
      <c r="FZ308" s="151"/>
      <c r="GA308" s="151"/>
      <c r="GB308" s="151"/>
      <c r="GC308" s="151"/>
      <c r="GD308" s="151"/>
      <c r="GE308" s="151"/>
      <c r="GF308" s="151"/>
      <c r="GG308" s="151"/>
      <c r="GH308" s="151"/>
      <c r="GI308" s="151"/>
      <c r="GJ308" s="151"/>
      <c r="GK308" s="151"/>
      <c r="GL308" s="151"/>
      <c r="GM308" s="151"/>
      <c r="GN308" s="151"/>
      <c r="GO308" s="151"/>
      <c r="GP308" s="151"/>
      <c r="GQ308" s="151"/>
      <c r="GR308" s="151"/>
      <c r="GS308" s="151"/>
      <c r="GT308" s="151"/>
      <c r="GU308" s="151"/>
      <c r="GV308" s="151"/>
      <c r="GW308" s="151"/>
      <c r="GX308" s="151"/>
      <c r="GY308" s="151"/>
      <c r="GZ308" s="151"/>
      <c r="HA308" s="151"/>
      <c r="HB308" s="151"/>
      <c r="HC308" s="151"/>
      <c r="HD308" s="151"/>
      <c r="HE308" s="151"/>
      <c r="HF308" s="151"/>
      <c r="HG308" s="151"/>
      <c r="HH308" s="151"/>
      <c r="HI308" s="151"/>
      <c r="HJ308" s="151"/>
      <c r="HK308" s="151"/>
      <c r="HL308" s="151"/>
      <c r="HM308" s="151"/>
      <c r="HN308" s="151"/>
      <c r="HO308" s="151"/>
      <c r="HP308" s="151"/>
      <c r="HQ308" s="151"/>
      <c r="HR308" s="151"/>
      <c r="HS308" s="151"/>
      <c r="HT308" s="151"/>
      <c r="HU308" s="151"/>
      <c r="HV308" s="151"/>
      <c r="HW308" s="151"/>
      <c r="HX308" s="151"/>
      <c r="HY308" s="151"/>
      <c r="HZ308" s="151"/>
      <c r="IA308" s="151"/>
      <c r="IB308" s="151"/>
      <c r="IC308" s="151"/>
      <c r="ID308" s="151"/>
      <c r="IE308" s="151"/>
      <c r="IF308" s="151"/>
      <c r="IG308" s="151"/>
      <c r="IH308" s="151"/>
      <c r="II308" s="151"/>
      <c r="IJ308" s="151"/>
      <c r="IK308" s="151"/>
      <c r="IL308" s="151"/>
      <c r="IM308" s="151"/>
      <c r="IN308" s="151"/>
      <c r="IO308" s="151"/>
      <c r="IP308" s="151"/>
      <c r="IQ308" s="151"/>
      <c r="IR308" s="151"/>
      <c r="IS308" s="151"/>
      <c r="IT308" s="151"/>
      <c r="IU308" s="151"/>
      <c r="IV308" s="151"/>
      <c r="IW308" s="151"/>
      <c r="IX308" s="151"/>
      <c r="IY308" s="151"/>
      <c r="IZ308" s="151"/>
      <c r="JA308" s="151"/>
      <c r="JB308" s="151"/>
      <c r="JC308" s="151"/>
      <c r="JD308" s="151"/>
      <c r="JE308" s="151"/>
      <c r="JF308" s="151"/>
      <c r="JG308" s="151"/>
      <c r="JH308" s="151"/>
      <c r="JI308" s="151"/>
      <c r="JJ308" s="151"/>
    </row>
    <row r="309" spans="1:270" s="118" customFormat="1" ht="17.25" customHeight="1" x14ac:dyDescent="0.25">
      <c r="A309" s="124"/>
      <c r="B309" s="125">
        <v>329</v>
      </c>
      <c r="C309" s="130"/>
      <c r="D309" s="127" t="s">
        <v>65</v>
      </c>
      <c r="E309" s="280"/>
      <c r="F309" s="263">
        <f>F310+F312</f>
        <v>0</v>
      </c>
      <c r="G309" s="256">
        <f>G311</f>
        <v>2734.6</v>
      </c>
      <c r="H309" s="255"/>
      <c r="I309" s="145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  <c r="AA309" s="151"/>
      <c r="AB309" s="151"/>
      <c r="AC309" s="151"/>
      <c r="AD309" s="151"/>
      <c r="AE309" s="151"/>
      <c r="AF309" s="151"/>
      <c r="AG309" s="151"/>
      <c r="AH309" s="151"/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  <c r="BI309" s="151"/>
      <c r="BJ309" s="151"/>
      <c r="BK309" s="151"/>
      <c r="BL309" s="151"/>
      <c r="BM309" s="151"/>
      <c r="BN309" s="151"/>
      <c r="BO309" s="151"/>
      <c r="BP309" s="151"/>
      <c r="BQ309" s="151"/>
      <c r="BR309" s="151"/>
      <c r="BS309" s="151"/>
      <c r="BT309" s="151"/>
      <c r="BU309" s="151"/>
      <c r="BV309" s="151"/>
      <c r="BW309" s="151"/>
      <c r="BX309" s="151"/>
      <c r="BY309" s="151"/>
      <c r="BZ309" s="151"/>
      <c r="CA309" s="151"/>
      <c r="CB309" s="151"/>
      <c r="CC309" s="151"/>
      <c r="CD309" s="151"/>
      <c r="CE309" s="151"/>
      <c r="CF309" s="151"/>
      <c r="CG309" s="151"/>
      <c r="CH309" s="151"/>
      <c r="CI309" s="151"/>
      <c r="CJ309" s="151"/>
      <c r="CK309" s="151"/>
      <c r="CL309" s="151"/>
      <c r="CM309" s="151"/>
      <c r="CN309" s="151"/>
      <c r="CO309" s="151"/>
      <c r="CP309" s="151"/>
      <c r="CQ309" s="151"/>
      <c r="CR309" s="151"/>
      <c r="CS309" s="151"/>
      <c r="CT309" s="151"/>
      <c r="CU309" s="151"/>
      <c r="CV309" s="151"/>
      <c r="CW309" s="151"/>
      <c r="CX309" s="151"/>
      <c r="CY309" s="151"/>
      <c r="CZ309" s="151"/>
      <c r="DA309" s="151"/>
      <c r="DB309" s="151"/>
      <c r="DC309" s="151"/>
      <c r="DD309" s="151"/>
      <c r="DE309" s="151"/>
      <c r="DF309" s="151"/>
      <c r="DG309" s="151"/>
      <c r="DH309" s="151"/>
      <c r="DI309" s="151"/>
      <c r="DJ309" s="151"/>
      <c r="DK309" s="151"/>
      <c r="DL309" s="151"/>
      <c r="DM309" s="151"/>
      <c r="DN309" s="151"/>
      <c r="DO309" s="151"/>
      <c r="DP309" s="151"/>
      <c r="DQ309" s="151"/>
      <c r="DR309" s="151"/>
      <c r="DS309" s="151"/>
      <c r="DT309" s="151"/>
      <c r="DU309" s="151"/>
      <c r="DV309" s="151"/>
      <c r="DW309" s="151"/>
      <c r="DX309" s="151"/>
      <c r="DY309" s="151"/>
      <c r="DZ309" s="151"/>
      <c r="EA309" s="151"/>
      <c r="EB309" s="151"/>
      <c r="EC309" s="151"/>
      <c r="ED309" s="151"/>
      <c r="EE309" s="151"/>
      <c r="EF309" s="151"/>
      <c r="EG309" s="151"/>
      <c r="EH309" s="151"/>
      <c r="EI309" s="151"/>
      <c r="EJ309" s="151"/>
      <c r="EK309" s="151"/>
      <c r="EL309" s="151"/>
      <c r="EM309" s="151"/>
      <c r="EN309" s="151"/>
      <c r="EO309" s="151"/>
      <c r="EP309" s="151"/>
      <c r="EQ309" s="151"/>
      <c r="ER309" s="151"/>
      <c r="ES309" s="151"/>
      <c r="ET309" s="151"/>
      <c r="EU309" s="151"/>
      <c r="EV309" s="151"/>
      <c r="EW309" s="151"/>
      <c r="EX309" s="151"/>
      <c r="EY309" s="151"/>
      <c r="EZ309" s="151"/>
      <c r="FA309" s="151"/>
      <c r="FB309" s="151"/>
      <c r="FC309" s="151"/>
      <c r="FD309" s="151"/>
      <c r="FE309" s="151"/>
      <c r="FF309" s="151"/>
      <c r="FG309" s="151"/>
      <c r="FH309" s="151"/>
      <c r="FI309" s="151"/>
      <c r="FJ309" s="151"/>
      <c r="FK309" s="151"/>
      <c r="FL309" s="151"/>
      <c r="FM309" s="151"/>
      <c r="FN309" s="151"/>
      <c r="FO309" s="151"/>
      <c r="FP309" s="151"/>
      <c r="FQ309" s="151"/>
      <c r="FR309" s="151"/>
      <c r="FS309" s="151"/>
      <c r="FT309" s="151"/>
      <c r="FU309" s="151"/>
      <c r="FV309" s="151"/>
      <c r="FW309" s="151"/>
      <c r="FX309" s="151"/>
      <c r="FY309" s="151"/>
      <c r="FZ309" s="151"/>
      <c r="GA309" s="151"/>
      <c r="GB309" s="151"/>
      <c r="GC309" s="151"/>
      <c r="GD309" s="151"/>
      <c r="GE309" s="151"/>
      <c r="GF309" s="151"/>
      <c r="GG309" s="151"/>
      <c r="GH309" s="151"/>
      <c r="GI309" s="151"/>
      <c r="GJ309" s="151"/>
      <c r="GK309" s="151"/>
      <c r="GL309" s="151"/>
      <c r="GM309" s="151"/>
      <c r="GN309" s="151"/>
      <c r="GO309" s="151"/>
      <c r="GP309" s="151"/>
      <c r="GQ309" s="151"/>
      <c r="GR309" s="151"/>
      <c r="GS309" s="151"/>
      <c r="GT309" s="151"/>
      <c r="GU309" s="151"/>
      <c r="GV309" s="151"/>
      <c r="GW309" s="151"/>
      <c r="GX309" s="151"/>
      <c r="GY309" s="151"/>
      <c r="GZ309" s="151"/>
      <c r="HA309" s="151"/>
      <c r="HB309" s="151"/>
      <c r="HC309" s="151"/>
      <c r="HD309" s="151"/>
      <c r="HE309" s="151"/>
      <c r="HF309" s="151"/>
      <c r="HG309" s="151"/>
      <c r="HH309" s="151"/>
      <c r="HI309" s="151"/>
      <c r="HJ309" s="151"/>
      <c r="HK309" s="151"/>
      <c r="HL309" s="151"/>
      <c r="HM309" s="151"/>
      <c r="HN309" s="151"/>
      <c r="HO309" s="151"/>
      <c r="HP309" s="151"/>
      <c r="HQ309" s="151"/>
      <c r="HR309" s="151"/>
      <c r="HS309" s="151"/>
      <c r="HT309" s="151"/>
      <c r="HU309" s="151"/>
      <c r="HV309" s="151"/>
      <c r="HW309" s="151"/>
      <c r="HX309" s="151"/>
      <c r="HY309" s="151"/>
      <c r="HZ309" s="151"/>
      <c r="IA309" s="151"/>
      <c r="IB309" s="151"/>
      <c r="IC309" s="151"/>
      <c r="ID309" s="151"/>
      <c r="IE309" s="151"/>
      <c r="IF309" s="151"/>
      <c r="IG309" s="151"/>
      <c r="IH309" s="151"/>
      <c r="II309" s="151"/>
      <c r="IJ309" s="151"/>
      <c r="IK309" s="151"/>
      <c r="IL309" s="151"/>
      <c r="IM309" s="151"/>
      <c r="IN309" s="151"/>
      <c r="IO309" s="151"/>
      <c r="IP309" s="151"/>
      <c r="IQ309" s="151"/>
      <c r="IR309" s="151"/>
      <c r="IS309" s="151"/>
      <c r="IT309" s="151"/>
      <c r="IU309" s="151"/>
      <c r="IV309" s="151"/>
      <c r="IW309" s="151"/>
      <c r="IX309" s="151"/>
      <c r="IY309" s="151"/>
      <c r="IZ309" s="151"/>
      <c r="JA309" s="151"/>
      <c r="JB309" s="151"/>
      <c r="JC309" s="151"/>
      <c r="JD309" s="151"/>
      <c r="JE309" s="151"/>
      <c r="JF309" s="151"/>
      <c r="JG309" s="151"/>
      <c r="JH309" s="151"/>
      <c r="JI309" s="151"/>
      <c r="JJ309" s="151"/>
    </row>
    <row r="310" spans="1:270" x14ac:dyDescent="0.25">
      <c r="A310" s="448">
        <v>3293</v>
      </c>
      <c r="B310" s="449"/>
      <c r="C310" s="450"/>
      <c r="D310" s="54" t="s">
        <v>67</v>
      </c>
      <c r="E310" s="398"/>
      <c r="F310" s="252">
        <v>0</v>
      </c>
      <c r="G310" s="252"/>
      <c r="H310" s="252"/>
      <c r="I310" s="12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1"/>
      <c r="AC310" s="151"/>
      <c r="AD310" s="151"/>
      <c r="AE310" s="151"/>
      <c r="AF310" s="151"/>
      <c r="AG310" s="151"/>
      <c r="AH310" s="151"/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  <c r="BI310" s="151"/>
      <c r="BJ310" s="151"/>
      <c r="BK310" s="151"/>
      <c r="BL310" s="151"/>
      <c r="BM310" s="151"/>
      <c r="BN310" s="151"/>
      <c r="BO310" s="151"/>
      <c r="BP310" s="151"/>
      <c r="BQ310" s="151"/>
      <c r="BR310" s="151"/>
      <c r="BS310" s="151"/>
      <c r="BT310" s="151"/>
      <c r="BU310" s="151"/>
      <c r="BV310" s="151"/>
      <c r="BW310" s="151"/>
      <c r="BX310" s="151"/>
      <c r="BY310" s="151"/>
      <c r="BZ310" s="151"/>
      <c r="CA310" s="151"/>
      <c r="CB310" s="151"/>
      <c r="CC310" s="151"/>
      <c r="CD310" s="151"/>
      <c r="CE310" s="151"/>
      <c r="CF310" s="151"/>
      <c r="CG310" s="151"/>
      <c r="CH310" s="151"/>
      <c r="CI310" s="151"/>
      <c r="CJ310" s="151"/>
      <c r="CK310" s="151"/>
      <c r="CL310" s="151"/>
      <c r="CM310" s="151"/>
      <c r="CN310" s="151"/>
      <c r="CO310" s="151"/>
      <c r="CP310" s="151"/>
      <c r="CQ310" s="151"/>
      <c r="CR310" s="151"/>
      <c r="CS310" s="151"/>
      <c r="CT310" s="151"/>
      <c r="CU310" s="151"/>
      <c r="CV310" s="151"/>
      <c r="CW310" s="151"/>
      <c r="CX310" s="151"/>
      <c r="CY310" s="151"/>
      <c r="CZ310" s="151"/>
      <c r="DA310" s="151"/>
      <c r="DB310" s="151"/>
      <c r="DC310" s="151"/>
      <c r="DD310" s="151"/>
      <c r="DE310" s="151"/>
      <c r="DF310" s="151"/>
      <c r="DG310" s="151"/>
      <c r="DH310" s="151"/>
      <c r="DI310" s="151"/>
      <c r="DJ310" s="151"/>
      <c r="DK310" s="151"/>
      <c r="DL310" s="151"/>
      <c r="DM310" s="151"/>
      <c r="DN310" s="151"/>
      <c r="DO310" s="151"/>
      <c r="DP310" s="151"/>
      <c r="DQ310" s="151"/>
      <c r="DR310" s="151"/>
      <c r="DS310" s="151"/>
      <c r="DT310" s="151"/>
      <c r="DU310" s="151"/>
      <c r="DV310" s="151"/>
      <c r="DW310" s="151"/>
      <c r="DX310" s="151"/>
      <c r="DY310" s="151"/>
      <c r="DZ310" s="151"/>
      <c r="EA310" s="151"/>
      <c r="EB310" s="151"/>
      <c r="EC310" s="151"/>
      <c r="ED310" s="151"/>
      <c r="EE310" s="151"/>
      <c r="EF310" s="151"/>
      <c r="EG310" s="151"/>
      <c r="EH310" s="151"/>
      <c r="EI310" s="151"/>
      <c r="EJ310" s="151"/>
      <c r="EK310" s="151"/>
      <c r="EL310" s="151"/>
      <c r="EM310" s="151"/>
      <c r="EN310" s="151"/>
      <c r="EO310" s="151"/>
      <c r="EP310" s="151"/>
      <c r="EQ310" s="151"/>
      <c r="ER310" s="151"/>
      <c r="ES310" s="151"/>
      <c r="ET310" s="151"/>
      <c r="EU310" s="151"/>
      <c r="EV310" s="151"/>
      <c r="EW310" s="151"/>
      <c r="EX310" s="151"/>
      <c r="EY310" s="151"/>
      <c r="EZ310" s="151"/>
      <c r="FA310" s="151"/>
      <c r="FB310" s="151"/>
      <c r="FC310" s="151"/>
      <c r="FD310" s="151"/>
      <c r="FE310" s="151"/>
      <c r="FF310" s="151"/>
      <c r="FG310" s="151"/>
      <c r="FH310" s="151"/>
      <c r="FI310" s="151"/>
      <c r="FJ310" s="151"/>
      <c r="FK310" s="151"/>
      <c r="FL310" s="151"/>
      <c r="FM310" s="151"/>
      <c r="FN310" s="151"/>
      <c r="FO310" s="151"/>
      <c r="FP310" s="151"/>
      <c r="FQ310" s="151"/>
      <c r="FR310" s="151"/>
      <c r="FS310" s="151"/>
      <c r="FT310" s="151"/>
      <c r="FU310" s="151"/>
      <c r="FV310" s="151"/>
      <c r="FW310" s="151"/>
      <c r="FX310" s="151"/>
      <c r="FY310" s="151"/>
      <c r="FZ310" s="151"/>
      <c r="GA310" s="151"/>
      <c r="GB310" s="151"/>
      <c r="GC310" s="151"/>
      <c r="GD310" s="151"/>
      <c r="GE310" s="151"/>
      <c r="GF310" s="151"/>
      <c r="GG310" s="151"/>
      <c r="GH310" s="151"/>
      <c r="GI310" s="151"/>
      <c r="GJ310" s="151"/>
      <c r="GK310" s="151"/>
      <c r="GL310" s="151"/>
      <c r="GM310" s="151"/>
      <c r="GN310" s="151"/>
      <c r="GO310" s="151"/>
      <c r="GP310" s="151"/>
      <c r="GQ310" s="151"/>
      <c r="GR310" s="151"/>
      <c r="GS310" s="151"/>
      <c r="GT310" s="151"/>
      <c r="GU310" s="151"/>
      <c r="GV310" s="151"/>
      <c r="GW310" s="151"/>
      <c r="GX310" s="151"/>
      <c r="GY310" s="151"/>
      <c r="GZ310" s="151"/>
      <c r="HA310" s="151"/>
      <c r="HB310" s="151"/>
      <c r="HC310" s="151"/>
      <c r="HD310" s="151"/>
      <c r="HE310" s="151"/>
      <c r="HF310" s="151"/>
      <c r="HG310" s="151"/>
      <c r="HH310" s="151"/>
      <c r="HI310" s="151"/>
      <c r="HJ310" s="151"/>
      <c r="HK310" s="151"/>
      <c r="HL310" s="151"/>
      <c r="HM310" s="151"/>
      <c r="HN310" s="151"/>
      <c r="HO310" s="151"/>
      <c r="HP310" s="151"/>
      <c r="HQ310" s="151"/>
      <c r="HR310" s="151"/>
      <c r="HS310" s="151"/>
      <c r="HT310" s="151"/>
      <c r="HU310" s="151"/>
      <c r="HV310" s="151"/>
      <c r="HW310" s="151"/>
      <c r="HX310" s="151"/>
      <c r="HY310" s="151"/>
      <c r="HZ310" s="151"/>
      <c r="IA310" s="151"/>
      <c r="IB310" s="151"/>
      <c r="IC310" s="151"/>
      <c r="ID310" s="151"/>
      <c r="IE310" s="151"/>
      <c r="IF310" s="151"/>
      <c r="IG310" s="151"/>
      <c r="IH310" s="151"/>
      <c r="II310" s="151"/>
      <c r="IJ310" s="151"/>
      <c r="IK310" s="151"/>
      <c r="IL310" s="151"/>
      <c r="IM310" s="151"/>
      <c r="IN310" s="151"/>
      <c r="IO310" s="151"/>
      <c r="IP310" s="151"/>
      <c r="IQ310" s="151"/>
      <c r="IR310" s="151"/>
      <c r="IS310" s="151"/>
      <c r="IT310" s="151"/>
      <c r="IU310" s="151"/>
      <c r="IV310" s="151"/>
      <c r="IW310" s="151"/>
      <c r="IX310" s="151"/>
      <c r="IY310" s="151"/>
      <c r="IZ310" s="151"/>
      <c r="JA310" s="151"/>
      <c r="JB310" s="151"/>
      <c r="JC310" s="151"/>
      <c r="JD310" s="151"/>
      <c r="JE310" s="151"/>
      <c r="JF310" s="151"/>
      <c r="JG310" s="151"/>
      <c r="JH310" s="151"/>
      <c r="JI310" s="151"/>
      <c r="JJ310" s="151"/>
    </row>
    <row r="311" spans="1:270" x14ac:dyDescent="0.25">
      <c r="A311" s="267"/>
      <c r="B311" s="268">
        <v>3294</v>
      </c>
      <c r="C311" s="269"/>
      <c r="D311" s="54" t="s">
        <v>68</v>
      </c>
      <c r="E311" s="398"/>
      <c r="F311" s="252">
        <v>0</v>
      </c>
      <c r="G311" s="252">
        <v>2734.6</v>
      </c>
      <c r="H311" s="252"/>
      <c r="I311" s="12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  <c r="AA311" s="151"/>
      <c r="AB311" s="151"/>
      <c r="AC311" s="151"/>
      <c r="AD311" s="151"/>
      <c r="AE311" s="151"/>
      <c r="AF311" s="151"/>
      <c r="AG311" s="151"/>
      <c r="AH311" s="151"/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  <c r="BI311" s="151"/>
      <c r="BJ311" s="151"/>
      <c r="BK311" s="151"/>
      <c r="BL311" s="151"/>
      <c r="BM311" s="151"/>
      <c r="BN311" s="151"/>
      <c r="BO311" s="151"/>
      <c r="BP311" s="151"/>
      <c r="BQ311" s="151"/>
      <c r="BR311" s="151"/>
      <c r="BS311" s="151"/>
      <c r="BT311" s="151"/>
      <c r="BU311" s="151"/>
      <c r="BV311" s="151"/>
      <c r="BW311" s="151"/>
      <c r="BX311" s="151"/>
      <c r="BY311" s="151"/>
      <c r="BZ311" s="151"/>
      <c r="CA311" s="151"/>
      <c r="CB311" s="151"/>
      <c r="CC311" s="151"/>
      <c r="CD311" s="151"/>
      <c r="CE311" s="151"/>
      <c r="CF311" s="151"/>
      <c r="CG311" s="151"/>
      <c r="CH311" s="151"/>
      <c r="CI311" s="151"/>
      <c r="CJ311" s="151"/>
      <c r="CK311" s="151"/>
      <c r="CL311" s="151"/>
      <c r="CM311" s="151"/>
      <c r="CN311" s="151"/>
      <c r="CO311" s="151"/>
      <c r="CP311" s="151"/>
      <c r="CQ311" s="151"/>
      <c r="CR311" s="151"/>
      <c r="CS311" s="151"/>
      <c r="CT311" s="151"/>
      <c r="CU311" s="151"/>
      <c r="CV311" s="151"/>
      <c r="CW311" s="151"/>
      <c r="CX311" s="151"/>
      <c r="CY311" s="151"/>
      <c r="CZ311" s="151"/>
      <c r="DA311" s="151"/>
      <c r="DB311" s="151"/>
      <c r="DC311" s="151"/>
      <c r="DD311" s="151"/>
      <c r="DE311" s="151"/>
      <c r="DF311" s="151"/>
      <c r="DG311" s="151"/>
      <c r="DH311" s="151"/>
      <c r="DI311" s="151"/>
      <c r="DJ311" s="151"/>
      <c r="DK311" s="151"/>
      <c r="DL311" s="151"/>
      <c r="DM311" s="151"/>
      <c r="DN311" s="151"/>
      <c r="DO311" s="151"/>
      <c r="DP311" s="151"/>
      <c r="DQ311" s="151"/>
      <c r="DR311" s="151"/>
      <c r="DS311" s="151"/>
      <c r="DT311" s="151"/>
      <c r="DU311" s="151"/>
      <c r="DV311" s="151"/>
      <c r="DW311" s="151"/>
      <c r="DX311" s="151"/>
      <c r="DY311" s="151"/>
      <c r="DZ311" s="151"/>
      <c r="EA311" s="151"/>
      <c r="EB311" s="151"/>
      <c r="EC311" s="151"/>
      <c r="ED311" s="151"/>
      <c r="EE311" s="151"/>
      <c r="EF311" s="151"/>
      <c r="EG311" s="151"/>
      <c r="EH311" s="151"/>
      <c r="EI311" s="151"/>
      <c r="EJ311" s="151"/>
      <c r="EK311" s="151"/>
      <c r="EL311" s="151"/>
      <c r="EM311" s="151"/>
      <c r="EN311" s="151"/>
      <c r="EO311" s="151"/>
      <c r="EP311" s="151"/>
      <c r="EQ311" s="151"/>
      <c r="ER311" s="151"/>
      <c r="ES311" s="151"/>
      <c r="ET311" s="151"/>
      <c r="EU311" s="151"/>
      <c r="EV311" s="151"/>
      <c r="EW311" s="151"/>
      <c r="EX311" s="151"/>
      <c r="EY311" s="151"/>
      <c r="EZ311" s="151"/>
      <c r="FA311" s="151"/>
      <c r="FB311" s="151"/>
      <c r="FC311" s="151"/>
      <c r="FD311" s="151"/>
      <c r="FE311" s="151"/>
      <c r="FF311" s="151"/>
      <c r="FG311" s="151"/>
      <c r="FH311" s="151"/>
      <c r="FI311" s="151"/>
      <c r="FJ311" s="151"/>
      <c r="FK311" s="151"/>
      <c r="FL311" s="151"/>
      <c r="FM311" s="151"/>
      <c r="FN311" s="151"/>
      <c r="FO311" s="151"/>
      <c r="FP311" s="151"/>
      <c r="FQ311" s="151"/>
      <c r="FR311" s="151"/>
      <c r="FS311" s="151"/>
      <c r="FT311" s="151"/>
      <c r="FU311" s="151"/>
      <c r="FV311" s="151"/>
      <c r="FW311" s="151"/>
      <c r="FX311" s="151"/>
      <c r="FY311" s="151"/>
      <c r="FZ311" s="151"/>
      <c r="GA311" s="151"/>
      <c r="GB311" s="151"/>
      <c r="GC311" s="151"/>
      <c r="GD311" s="151"/>
      <c r="GE311" s="151"/>
      <c r="GF311" s="151"/>
      <c r="GG311" s="151"/>
      <c r="GH311" s="151"/>
      <c r="GI311" s="151"/>
      <c r="GJ311" s="151"/>
      <c r="GK311" s="151"/>
      <c r="GL311" s="151"/>
      <c r="GM311" s="151"/>
      <c r="GN311" s="151"/>
      <c r="GO311" s="151"/>
      <c r="GP311" s="151"/>
      <c r="GQ311" s="151"/>
      <c r="GR311" s="151"/>
      <c r="GS311" s="151"/>
      <c r="GT311" s="151"/>
      <c r="GU311" s="151"/>
      <c r="GV311" s="151"/>
      <c r="GW311" s="151"/>
      <c r="GX311" s="151"/>
      <c r="GY311" s="151"/>
      <c r="GZ311" s="151"/>
      <c r="HA311" s="151"/>
      <c r="HB311" s="151"/>
      <c r="HC311" s="151"/>
      <c r="HD311" s="151"/>
      <c r="HE311" s="151"/>
      <c r="HF311" s="151"/>
      <c r="HG311" s="151"/>
      <c r="HH311" s="151"/>
      <c r="HI311" s="151"/>
      <c r="HJ311" s="151"/>
      <c r="HK311" s="151"/>
      <c r="HL311" s="151"/>
      <c r="HM311" s="151"/>
      <c r="HN311" s="151"/>
      <c r="HO311" s="151"/>
      <c r="HP311" s="151"/>
      <c r="HQ311" s="151"/>
      <c r="HR311" s="151"/>
      <c r="HS311" s="151"/>
      <c r="HT311" s="151"/>
      <c r="HU311" s="151"/>
      <c r="HV311" s="151"/>
      <c r="HW311" s="151"/>
      <c r="HX311" s="151"/>
      <c r="HY311" s="151"/>
      <c r="HZ311" s="151"/>
      <c r="IA311" s="151"/>
      <c r="IB311" s="151"/>
      <c r="IC311" s="151"/>
      <c r="ID311" s="151"/>
      <c r="IE311" s="151"/>
      <c r="IF311" s="151"/>
      <c r="IG311" s="151"/>
      <c r="IH311" s="151"/>
      <c r="II311" s="151"/>
      <c r="IJ311" s="151"/>
      <c r="IK311" s="151"/>
      <c r="IL311" s="151"/>
      <c r="IM311" s="151"/>
      <c r="IN311" s="151"/>
      <c r="IO311" s="151"/>
      <c r="IP311" s="151"/>
      <c r="IQ311" s="151"/>
      <c r="IR311" s="151"/>
      <c r="IS311" s="151"/>
      <c r="IT311" s="151"/>
      <c r="IU311" s="151"/>
      <c r="IV311" s="151"/>
      <c r="IW311" s="151"/>
      <c r="IX311" s="151"/>
      <c r="IY311" s="151"/>
      <c r="IZ311" s="151"/>
      <c r="JA311" s="151"/>
      <c r="JB311" s="151"/>
      <c r="JC311" s="151"/>
      <c r="JD311" s="151"/>
      <c r="JE311" s="151"/>
      <c r="JF311" s="151"/>
      <c r="JG311" s="151"/>
      <c r="JH311" s="151"/>
      <c r="JI311" s="151"/>
      <c r="JJ311" s="151"/>
    </row>
    <row r="312" spans="1:270" ht="15.75" customHeight="1" x14ac:dyDescent="0.25">
      <c r="A312" s="448">
        <v>3299</v>
      </c>
      <c r="B312" s="449"/>
      <c r="C312" s="450"/>
      <c r="D312" s="54" t="s">
        <v>65</v>
      </c>
      <c r="E312" s="398"/>
      <c r="F312" s="252">
        <v>0</v>
      </c>
      <c r="G312" s="252"/>
      <c r="H312" s="252"/>
      <c r="I312" s="12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  <c r="AA312" s="151"/>
      <c r="AB312" s="151"/>
      <c r="AC312" s="151"/>
      <c r="AD312" s="151"/>
      <c r="AE312" s="151"/>
      <c r="AF312" s="151"/>
      <c r="AG312" s="151"/>
      <c r="AH312" s="151"/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  <c r="BI312" s="151"/>
      <c r="BJ312" s="151"/>
      <c r="BK312" s="151"/>
      <c r="BL312" s="151"/>
      <c r="BM312" s="151"/>
      <c r="BN312" s="151"/>
      <c r="BO312" s="151"/>
      <c r="BP312" s="151"/>
      <c r="BQ312" s="151"/>
      <c r="BR312" s="151"/>
      <c r="BS312" s="151"/>
      <c r="BT312" s="151"/>
      <c r="BU312" s="151"/>
      <c r="BV312" s="151"/>
      <c r="BW312" s="151"/>
      <c r="BX312" s="151"/>
      <c r="BY312" s="151"/>
      <c r="BZ312" s="151"/>
      <c r="CA312" s="151"/>
      <c r="CB312" s="151"/>
      <c r="CC312" s="151"/>
      <c r="CD312" s="151"/>
      <c r="CE312" s="151"/>
      <c r="CF312" s="151"/>
      <c r="CG312" s="151"/>
      <c r="CH312" s="151"/>
      <c r="CI312" s="151"/>
      <c r="CJ312" s="151"/>
      <c r="CK312" s="151"/>
      <c r="CL312" s="151"/>
      <c r="CM312" s="151"/>
      <c r="CN312" s="151"/>
      <c r="CO312" s="151"/>
      <c r="CP312" s="151"/>
      <c r="CQ312" s="151"/>
      <c r="CR312" s="151"/>
      <c r="CS312" s="151"/>
      <c r="CT312" s="151"/>
      <c r="CU312" s="151"/>
      <c r="CV312" s="151"/>
      <c r="CW312" s="151"/>
      <c r="CX312" s="151"/>
      <c r="CY312" s="151"/>
      <c r="CZ312" s="151"/>
      <c r="DA312" s="151"/>
      <c r="DB312" s="151"/>
      <c r="DC312" s="151"/>
      <c r="DD312" s="151"/>
      <c r="DE312" s="151"/>
      <c r="DF312" s="151"/>
      <c r="DG312" s="151"/>
      <c r="DH312" s="151"/>
      <c r="DI312" s="151"/>
      <c r="DJ312" s="151"/>
      <c r="DK312" s="151"/>
      <c r="DL312" s="151"/>
      <c r="DM312" s="151"/>
      <c r="DN312" s="151"/>
      <c r="DO312" s="151"/>
      <c r="DP312" s="151"/>
      <c r="DQ312" s="151"/>
      <c r="DR312" s="151"/>
      <c r="DS312" s="151"/>
      <c r="DT312" s="151"/>
      <c r="DU312" s="151"/>
      <c r="DV312" s="151"/>
      <c r="DW312" s="151"/>
      <c r="DX312" s="151"/>
      <c r="DY312" s="151"/>
      <c r="DZ312" s="151"/>
      <c r="EA312" s="151"/>
      <c r="EB312" s="151"/>
      <c r="EC312" s="151"/>
      <c r="ED312" s="151"/>
      <c r="EE312" s="151"/>
      <c r="EF312" s="151"/>
      <c r="EG312" s="151"/>
      <c r="EH312" s="151"/>
      <c r="EI312" s="151"/>
      <c r="EJ312" s="151"/>
      <c r="EK312" s="151"/>
      <c r="EL312" s="151"/>
      <c r="EM312" s="151"/>
      <c r="EN312" s="151"/>
      <c r="EO312" s="151"/>
      <c r="EP312" s="151"/>
      <c r="EQ312" s="151"/>
      <c r="ER312" s="151"/>
      <c r="ES312" s="151"/>
      <c r="ET312" s="151"/>
      <c r="EU312" s="151"/>
      <c r="EV312" s="151"/>
      <c r="EW312" s="151"/>
      <c r="EX312" s="151"/>
      <c r="EY312" s="151"/>
      <c r="EZ312" s="151"/>
      <c r="FA312" s="151"/>
      <c r="FB312" s="151"/>
      <c r="FC312" s="151"/>
      <c r="FD312" s="151"/>
      <c r="FE312" s="151"/>
      <c r="FF312" s="151"/>
      <c r="FG312" s="151"/>
      <c r="FH312" s="151"/>
      <c r="FI312" s="151"/>
      <c r="FJ312" s="151"/>
      <c r="FK312" s="151"/>
      <c r="FL312" s="151"/>
      <c r="FM312" s="151"/>
      <c r="FN312" s="151"/>
      <c r="FO312" s="151"/>
      <c r="FP312" s="151"/>
      <c r="FQ312" s="151"/>
      <c r="FR312" s="151"/>
      <c r="FS312" s="151"/>
      <c r="FT312" s="151"/>
      <c r="FU312" s="151"/>
      <c r="FV312" s="151"/>
      <c r="FW312" s="151"/>
      <c r="FX312" s="151"/>
      <c r="FY312" s="151"/>
      <c r="FZ312" s="151"/>
      <c r="GA312" s="151"/>
      <c r="GB312" s="151"/>
      <c r="GC312" s="151"/>
      <c r="GD312" s="151"/>
      <c r="GE312" s="151"/>
      <c r="GF312" s="151"/>
      <c r="GG312" s="151"/>
      <c r="GH312" s="151"/>
      <c r="GI312" s="151"/>
      <c r="GJ312" s="151"/>
      <c r="GK312" s="151"/>
      <c r="GL312" s="151"/>
      <c r="GM312" s="151"/>
      <c r="GN312" s="151"/>
      <c r="GO312" s="151"/>
      <c r="GP312" s="151"/>
      <c r="GQ312" s="151"/>
      <c r="GR312" s="151"/>
      <c r="GS312" s="151"/>
      <c r="GT312" s="151"/>
      <c r="GU312" s="151"/>
      <c r="GV312" s="151"/>
      <c r="GW312" s="151"/>
      <c r="GX312" s="151"/>
      <c r="GY312" s="151"/>
      <c r="GZ312" s="151"/>
      <c r="HA312" s="151"/>
      <c r="HB312" s="151"/>
      <c r="HC312" s="151"/>
      <c r="HD312" s="151"/>
      <c r="HE312" s="151"/>
      <c r="HF312" s="151"/>
      <c r="HG312" s="151"/>
      <c r="HH312" s="151"/>
      <c r="HI312" s="151"/>
      <c r="HJ312" s="151"/>
      <c r="HK312" s="151"/>
      <c r="HL312" s="151"/>
      <c r="HM312" s="151"/>
      <c r="HN312" s="151"/>
      <c r="HO312" s="151"/>
      <c r="HP312" s="151"/>
      <c r="HQ312" s="151"/>
      <c r="HR312" s="151"/>
      <c r="HS312" s="151"/>
      <c r="HT312" s="151"/>
      <c r="HU312" s="151"/>
      <c r="HV312" s="151"/>
      <c r="HW312" s="151"/>
      <c r="HX312" s="151"/>
      <c r="HY312" s="151"/>
      <c r="HZ312" s="151"/>
      <c r="IA312" s="151"/>
      <c r="IB312" s="151"/>
      <c r="IC312" s="151"/>
      <c r="ID312" s="151"/>
      <c r="IE312" s="151"/>
      <c r="IF312" s="151"/>
      <c r="IG312" s="151"/>
      <c r="IH312" s="151"/>
      <c r="II312" s="151"/>
      <c r="IJ312" s="151"/>
      <c r="IK312" s="151"/>
      <c r="IL312" s="151"/>
      <c r="IM312" s="151"/>
      <c r="IN312" s="151"/>
      <c r="IO312" s="151"/>
      <c r="IP312" s="151"/>
      <c r="IQ312" s="151"/>
      <c r="IR312" s="151"/>
      <c r="IS312" s="151"/>
      <c r="IT312" s="151"/>
      <c r="IU312" s="151"/>
      <c r="IV312" s="151"/>
      <c r="IW312" s="151"/>
      <c r="IX312" s="151"/>
      <c r="IY312" s="151"/>
      <c r="IZ312" s="151"/>
      <c r="JA312" s="151"/>
      <c r="JB312" s="151"/>
      <c r="JC312" s="151"/>
      <c r="JD312" s="151"/>
      <c r="JE312" s="151"/>
      <c r="JF312" s="151"/>
      <c r="JG312" s="151"/>
      <c r="JH312" s="151"/>
      <c r="JI312" s="151"/>
      <c r="JJ312" s="151"/>
    </row>
    <row r="313" spans="1:270" s="94" customFormat="1" x14ac:dyDescent="0.25">
      <c r="A313" s="86" t="s">
        <v>202</v>
      </c>
      <c r="B313" s="322"/>
      <c r="C313" s="323"/>
      <c r="D313" s="324" t="s">
        <v>87</v>
      </c>
      <c r="E313" s="403">
        <f>E315</f>
        <v>984</v>
      </c>
      <c r="F313" s="279">
        <f>F315</f>
        <v>0</v>
      </c>
      <c r="G313" s="279">
        <f>G315</f>
        <v>2010.13</v>
      </c>
      <c r="H313" s="251">
        <f>G313/E313*100</f>
        <v>204.28150406504068</v>
      </c>
      <c r="I313" s="83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  <c r="AC313" s="151"/>
      <c r="AD313" s="151"/>
      <c r="AE313" s="151"/>
      <c r="AF313" s="151"/>
      <c r="AG313" s="151"/>
      <c r="AH313" s="151"/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  <c r="BI313" s="151"/>
      <c r="BJ313" s="151"/>
      <c r="BK313" s="151"/>
      <c r="BL313" s="151"/>
      <c r="BM313" s="151"/>
      <c r="BN313" s="151"/>
      <c r="BO313" s="151"/>
      <c r="BP313" s="151"/>
      <c r="BQ313" s="151"/>
      <c r="BR313" s="151"/>
      <c r="BS313" s="151"/>
      <c r="BT313" s="151"/>
      <c r="BU313" s="151"/>
      <c r="BV313" s="151"/>
      <c r="BW313" s="151"/>
      <c r="BX313" s="151"/>
      <c r="BY313" s="151"/>
      <c r="BZ313" s="151"/>
      <c r="CA313" s="151"/>
      <c r="CB313" s="151"/>
      <c r="CC313" s="151"/>
      <c r="CD313" s="151"/>
      <c r="CE313" s="151"/>
      <c r="CF313" s="151"/>
      <c r="CG313" s="151"/>
      <c r="CH313" s="151"/>
      <c r="CI313" s="151"/>
      <c r="CJ313" s="151"/>
      <c r="CK313" s="151"/>
      <c r="CL313" s="151"/>
      <c r="CM313" s="151"/>
      <c r="CN313" s="151"/>
      <c r="CO313" s="151"/>
      <c r="CP313" s="151"/>
      <c r="CQ313" s="151"/>
      <c r="CR313" s="151"/>
      <c r="CS313" s="151"/>
      <c r="CT313" s="151"/>
      <c r="CU313" s="151"/>
      <c r="CV313" s="151"/>
      <c r="CW313" s="151"/>
      <c r="CX313" s="151"/>
      <c r="CY313" s="151"/>
      <c r="CZ313" s="151"/>
      <c r="DA313" s="151"/>
      <c r="DB313" s="151"/>
      <c r="DC313" s="151"/>
      <c r="DD313" s="151"/>
      <c r="DE313" s="151"/>
      <c r="DF313" s="151"/>
      <c r="DG313" s="151"/>
      <c r="DH313" s="151"/>
      <c r="DI313" s="151"/>
      <c r="DJ313" s="151"/>
      <c r="DK313" s="151"/>
      <c r="DL313" s="151"/>
      <c r="DM313" s="151"/>
      <c r="DN313" s="151"/>
      <c r="DO313" s="151"/>
      <c r="DP313" s="151"/>
      <c r="DQ313" s="151"/>
      <c r="DR313" s="151"/>
      <c r="DS313" s="151"/>
      <c r="DT313" s="151"/>
      <c r="DU313" s="151"/>
      <c r="DV313" s="151"/>
      <c r="DW313" s="151"/>
      <c r="DX313" s="151"/>
      <c r="DY313" s="151"/>
      <c r="DZ313" s="151"/>
      <c r="EA313" s="151"/>
      <c r="EB313" s="151"/>
      <c r="EC313" s="151"/>
      <c r="ED313" s="151"/>
      <c r="EE313" s="151"/>
      <c r="EF313" s="151"/>
      <c r="EG313" s="151"/>
      <c r="EH313" s="151"/>
      <c r="EI313" s="151"/>
      <c r="EJ313" s="151"/>
      <c r="EK313" s="151"/>
      <c r="EL313" s="151"/>
      <c r="EM313" s="151"/>
      <c r="EN313" s="151"/>
      <c r="EO313" s="151"/>
      <c r="EP313" s="151"/>
      <c r="EQ313" s="151"/>
      <c r="ER313" s="151"/>
      <c r="ES313" s="151"/>
      <c r="ET313" s="151"/>
      <c r="EU313" s="151"/>
      <c r="EV313" s="151"/>
      <c r="EW313" s="151"/>
      <c r="EX313" s="151"/>
      <c r="EY313" s="151"/>
      <c r="EZ313" s="151"/>
      <c r="FA313" s="151"/>
      <c r="FB313" s="151"/>
      <c r="FC313" s="151"/>
      <c r="FD313" s="151"/>
      <c r="FE313" s="151"/>
      <c r="FF313" s="151"/>
      <c r="FG313" s="151"/>
      <c r="FH313" s="151"/>
      <c r="FI313" s="151"/>
      <c r="FJ313" s="151"/>
      <c r="FK313" s="151"/>
      <c r="FL313" s="151"/>
      <c r="FM313" s="151"/>
      <c r="FN313" s="151"/>
      <c r="FO313" s="151"/>
      <c r="FP313" s="151"/>
      <c r="FQ313" s="151"/>
      <c r="FR313" s="151"/>
      <c r="FS313" s="151"/>
      <c r="FT313" s="151"/>
      <c r="FU313" s="151"/>
      <c r="FV313" s="151"/>
      <c r="FW313" s="151"/>
      <c r="FX313" s="151"/>
      <c r="FY313" s="151"/>
      <c r="FZ313" s="151"/>
      <c r="GA313" s="151"/>
      <c r="GB313" s="151"/>
      <c r="GC313" s="151"/>
      <c r="GD313" s="151"/>
      <c r="GE313" s="151"/>
      <c r="GF313" s="151"/>
      <c r="GG313" s="151"/>
      <c r="GH313" s="151"/>
      <c r="GI313" s="151"/>
      <c r="GJ313" s="151"/>
      <c r="GK313" s="151"/>
      <c r="GL313" s="151"/>
      <c r="GM313" s="151"/>
      <c r="GN313" s="151"/>
      <c r="GO313" s="151"/>
      <c r="GP313" s="151"/>
      <c r="GQ313" s="151"/>
      <c r="GR313" s="151"/>
      <c r="GS313" s="151"/>
      <c r="GT313" s="151"/>
      <c r="GU313" s="151"/>
      <c r="GV313" s="151"/>
      <c r="GW313" s="151"/>
      <c r="GX313" s="151"/>
      <c r="GY313" s="151"/>
      <c r="GZ313" s="151"/>
      <c r="HA313" s="151"/>
      <c r="HB313" s="151"/>
      <c r="HC313" s="151"/>
      <c r="HD313" s="151"/>
      <c r="HE313" s="151"/>
      <c r="HF313" s="151"/>
      <c r="HG313" s="151"/>
      <c r="HH313" s="151"/>
      <c r="HI313" s="151"/>
      <c r="HJ313" s="151"/>
      <c r="HK313" s="151"/>
      <c r="HL313" s="151"/>
      <c r="HM313" s="151"/>
      <c r="HN313" s="151"/>
      <c r="HO313" s="151"/>
      <c r="HP313" s="151"/>
      <c r="HQ313" s="151"/>
      <c r="HR313" s="151"/>
      <c r="HS313" s="151"/>
      <c r="HT313" s="151"/>
      <c r="HU313" s="151"/>
      <c r="HV313" s="151"/>
      <c r="HW313" s="151"/>
      <c r="HX313" s="151"/>
      <c r="HY313" s="151"/>
      <c r="HZ313" s="151"/>
      <c r="IA313" s="151"/>
      <c r="IB313" s="151"/>
      <c r="IC313" s="151"/>
      <c r="ID313" s="151"/>
      <c r="IE313" s="151"/>
      <c r="IF313" s="151"/>
      <c r="IG313" s="151"/>
      <c r="IH313" s="151"/>
      <c r="II313" s="151"/>
      <c r="IJ313" s="151"/>
      <c r="IK313" s="151"/>
      <c r="IL313" s="151"/>
      <c r="IM313" s="151"/>
      <c r="IN313" s="151"/>
      <c r="IO313" s="151"/>
      <c r="IP313" s="151"/>
      <c r="IQ313" s="151"/>
      <c r="IR313" s="151"/>
      <c r="IS313" s="151"/>
      <c r="IT313" s="151"/>
      <c r="IU313" s="151"/>
      <c r="IV313" s="151"/>
      <c r="IW313" s="151"/>
      <c r="IX313" s="151"/>
      <c r="IY313" s="151"/>
      <c r="IZ313" s="151"/>
      <c r="JA313" s="151"/>
      <c r="JB313" s="151"/>
      <c r="JC313" s="151"/>
      <c r="JD313" s="151"/>
      <c r="JE313" s="151"/>
      <c r="JF313" s="151"/>
      <c r="JG313" s="151"/>
      <c r="JH313" s="151"/>
      <c r="JI313" s="151"/>
      <c r="JJ313" s="151"/>
    </row>
    <row r="314" spans="1:270" s="151" customFormat="1" ht="15" customHeight="1" x14ac:dyDescent="0.25">
      <c r="A314" s="451" t="s">
        <v>161</v>
      </c>
      <c r="B314" s="452"/>
      <c r="C314" s="453"/>
      <c r="D314" s="180" t="s">
        <v>162</v>
      </c>
      <c r="E314" s="398"/>
      <c r="F314" s="252"/>
      <c r="G314" s="252"/>
      <c r="H314" s="252"/>
      <c r="I314" s="12"/>
    </row>
    <row r="315" spans="1:270" s="74" customFormat="1" x14ac:dyDescent="0.25">
      <c r="A315" s="97"/>
      <c r="B315" s="105">
        <v>3</v>
      </c>
      <c r="C315" s="99"/>
      <c r="D315" s="70" t="s">
        <v>23</v>
      </c>
      <c r="E315" s="401">
        <f>E316</f>
        <v>984</v>
      </c>
      <c r="F315" s="261">
        <f>F316</f>
        <v>0</v>
      </c>
      <c r="G315" s="261">
        <f>G316</f>
        <v>2010.13</v>
      </c>
      <c r="H315" s="253">
        <f>G315/E315*100</f>
        <v>204.28150406504068</v>
      </c>
      <c r="I315" s="72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  <c r="AC315" s="151"/>
      <c r="AD315" s="151"/>
      <c r="AE315" s="151"/>
      <c r="AF315" s="151"/>
      <c r="AG315" s="151"/>
      <c r="AH315" s="151"/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  <c r="BI315" s="151"/>
      <c r="BJ315" s="151"/>
      <c r="BK315" s="151"/>
      <c r="BL315" s="151"/>
      <c r="BM315" s="151"/>
      <c r="BN315" s="151"/>
      <c r="BO315" s="151"/>
      <c r="BP315" s="151"/>
      <c r="BQ315" s="151"/>
      <c r="BR315" s="151"/>
      <c r="BS315" s="151"/>
      <c r="BT315" s="151"/>
      <c r="BU315" s="151"/>
      <c r="BV315" s="151"/>
      <c r="BW315" s="151"/>
      <c r="BX315" s="151"/>
      <c r="BY315" s="151"/>
      <c r="BZ315" s="151"/>
      <c r="CA315" s="151"/>
      <c r="CB315" s="151"/>
      <c r="CC315" s="151"/>
      <c r="CD315" s="151"/>
      <c r="CE315" s="151"/>
      <c r="CF315" s="151"/>
      <c r="CG315" s="151"/>
      <c r="CH315" s="151"/>
      <c r="CI315" s="151"/>
      <c r="CJ315" s="151"/>
      <c r="CK315" s="151"/>
      <c r="CL315" s="151"/>
      <c r="CM315" s="151"/>
      <c r="CN315" s="151"/>
      <c r="CO315" s="151"/>
      <c r="CP315" s="151"/>
      <c r="CQ315" s="151"/>
      <c r="CR315" s="151"/>
      <c r="CS315" s="151"/>
      <c r="CT315" s="151"/>
      <c r="CU315" s="151"/>
      <c r="CV315" s="151"/>
      <c r="CW315" s="151"/>
      <c r="CX315" s="151"/>
      <c r="CY315" s="151"/>
      <c r="CZ315" s="151"/>
      <c r="DA315" s="151"/>
      <c r="DB315" s="151"/>
      <c r="DC315" s="151"/>
      <c r="DD315" s="151"/>
      <c r="DE315" s="151"/>
      <c r="DF315" s="151"/>
      <c r="DG315" s="151"/>
      <c r="DH315" s="151"/>
      <c r="DI315" s="151"/>
      <c r="DJ315" s="151"/>
      <c r="DK315" s="151"/>
      <c r="DL315" s="151"/>
      <c r="DM315" s="151"/>
      <c r="DN315" s="151"/>
      <c r="DO315" s="151"/>
      <c r="DP315" s="151"/>
      <c r="DQ315" s="151"/>
      <c r="DR315" s="151"/>
      <c r="DS315" s="151"/>
      <c r="DT315" s="151"/>
      <c r="DU315" s="151"/>
      <c r="DV315" s="151"/>
      <c r="DW315" s="151"/>
      <c r="DX315" s="151"/>
      <c r="DY315" s="151"/>
      <c r="DZ315" s="151"/>
      <c r="EA315" s="151"/>
      <c r="EB315" s="151"/>
      <c r="EC315" s="151"/>
      <c r="ED315" s="151"/>
      <c r="EE315" s="151"/>
      <c r="EF315" s="151"/>
      <c r="EG315" s="151"/>
      <c r="EH315" s="151"/>
      <c r="EI315" s="151"/>
      <c r="EJ315" s="151"/>
      <c r="EK315" s="151"/>
      <c r="EL315" s="151"/>
      <c r="EM315" s="151"/>
      <c r="EN315" s="151"/>
      <c r="EO315" s="151"/>
      <c r="EP315" s="151"/>
      <c r="EQ315" s="151"/>
      <c r="ER315" s="151"/>
      <c r="ES315" s="151"/>
      <c r="ET315" s="151"/>
      <c r="EU315" s="151"/>
      <c r="EV315" s="151"/>
      <c r="EW315" s="151"/>
      <c r="EX315" s="151"/>
      <c r="EY315" s="151"/>
      <c r="EZ315" s="151"/>
      <c r="FA315" s="151"/>
      <c r="FB315" s="151"/>
      <c r="FC315" s="151"/>
      <c r="FD315" s="151"/>
      <c r="FE315" s="151"/>
      <c r="FF315" s="151"/>
      <c r="FG315" s="151"/>
      <c r="FH315" s="151"/>
      <c r="FI315" s="151"/>
      <c r="FJ315" s="151"/>
      <c r="FK315" s="151"/>
      <c r="FL315" s="151"/>
      <c r="FM315" s="151"/>
      <c r="FN315" s="151"/>
      <c r="FO315" s="151"/>
      <c r="FP315" s="151"/>
      <c r="FQ315" s="151"/>
      <c r="FR315" s="151"/>
      <c r="FS315" s="151"/>
      <c r="FT315" s="151"/>
      <c r="FU315" s="151"/>
      <c r="FV315" s="151"/>
      <c r="FW315" s="151"/>
      <c r="FX315" s="151"/>
      <c r="FY315" s="151"/>
      <c r="FZ315" s="151"/>
      <c r="GA315" s="151"/>
      <c r="GB315" s="151"/>
      <c r="GC315" s="151"/>
      <c r="GD315" s="151"/>
      <c r="GE315" s="151"/>
      <c r="GF315" s="151"/>
      <c r="GG315" s="151"/>
      <c r="GH315" s="151"/>
      <c r="GI315" s="151"/>
      <c r="GJ315" s="151"/>
      <c r="GK315" s="151"/>
      <c r="GL315" s="151"/>
      <c r="GM315" s="151"/>
      <c r="GN315" s="151"/>
      <c r="GO315" s="151"/>
      <c r="GP315" s="151"/>
      <c r="GQ315" s="151"/>
      <c r="GR315" s="151"/>
      <c r="GS315" s="151"/>
      <c r="GT315" s="151"/>
      <c r="GU315" s="151"/>
      <c r="GV315" s="151"/>
      <c r="GW315" s="151"/>
      <c r="GX315" s="151"/>
      <c r="GY315" s="151"/>
      <c r="GZ315" s="151"/>
      <c r="HA315" s="151"/>
      <c r="HB315" s="151"/>
      <c r="HC315" s="151"/>
      <c r="HD315" s="151"/>
      <c r="HE315" s="151"/>
      <c r="HF315" s="151"/>
      <c r="HG315" s="151"/>
      <c r="HH315" s="151"/>
      <c r="HI315" s="151"/>
      <c r="HJ315" s="151"/>
      <c r="HK315" s="151"/>
      <c r="HL315" s="151"/>
      <c r="HM315" s="151"/>
      <c r="HN315" s="151"/>
      <c r="HO315" s="151"/>
      <c r="HP315" s="151"/>
      <c r="HQ315" s="151"/>
      <c r="HR315" s="151"/>
      <c r="HS315" s="151"/>
      <c r="HT315" s="151"/>
      <c r="HU315" s="151"/>
      <c r="HV315" s="151"/>
      <c r="HW315" s="151"/>
      <c r="HX315" s="151"/>
      <c r="HY315" s="151"/>
      <c r="HZ315" s="151"/>
      <c r="IA315" s="151"/>
      <c r="IB315" s="151"/>
      <c r="IC315" s="151"/>
      <c r="ID315" s="151"/>
      <c r="IE315" s="151"/>
      <c r="IF315" s="151"/>
      <c r="IG315" s="151"/>
      <c r="IH315" s="151"/>
      <c r="II315" s="151"/>
      <c r="IJ315" s="151"/>
      <c r="IK315" s="151"/>
      <c r="IL315" s="151"/>
      <c r="IM315" s="151"/>
      <c r="IN315" s="151"/>
      <c r="IO315" s="151"/>
      <c r="IP315" s="151"/>
      <c r="IQ315" s="151"/>
      <c r="IR315" s="151"/>
      <c r="IS315" s="151"/>
      <c r="IT315" s="151"/>
      <c r="IU315" s="151"/>
      <c r="IV315" s="151"/>
      <c r="IW315" s="151"/>
      <c r="IX315" s="151"/>
      <c r="IY315" s="151"/>
      <c r="IZ315" s="151"/>
      <c r="JA315" s="151"/>
      <c r="JB315" s="151"/>
      <c r="JC315" s="151"/>
      <c r="JD315" s="151"/>
      <c r="JE315" s="151"/>
      <c r="JF315" s="151"/>
      <c r="JG315" s="151"/>
      <c r="JH315" s="151"/>
      <c r="JI315" s="151"/>
      <c r="JJ315" s="151"/>
    </row>
    <row r="316" spans="1:270" s="79" customFormat="1" x14ac:dyDescent="0.25">
      <c r="A316" s="310"/>
      <c r="B316" s="292">
        <v>32</v>
      </c>
      <c r="C316" s="309"/>
      <c r="D316" s="171" t="s">
        <v>33</v>
      </c>
      <c r="E316" s="281">
        <f>E317+E321+E324</f>
        <v>984</v>
      </c>
      <c r="F316" s="266">
        <f>F317+F321+F324</f>
        <v>0</v>
      </c>
      <c r="G316" s="254">
        <f>G317+G321+G324</f>
        <v>2010.13</v>
      </c>
      <c r="H316" s="254">
        <f>G316/E316*100</f>
        <v>204.28150406504068</v>
      </c>
      <c r="I316" s="169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  <c r="AC316" s="151"/>
      <c r="AD316" s="151"/>
      <c r="AE316" s="151"/>
      <c r="AF316" s="151"/>
      <c r="AG316" s="151"/>
      <c r="AH316" s="151"/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  <c r="BI316" s="151"/>
      <c r="BJ316" s="151"/>
      <c r="BK316" s="151"/>
      <c r="BL316" s="151"/>
      <c r="BM316" s="151"/>
      <c r="BN316" s="151"/>
      <c r="BO316" s="151"/>
      <c r="BP316" s="151"/>
      <c r="BQ316" s="151"/>
      <c r="BR316" s="151"/>
      <c r="BS316" s="151"/>
      <c r="BT316" s="151"/>
      <c r="BU316" s="151"/>
      <c r="BV316" s="151"/>
      <c r="BW316" s="151"/>
      <c r="BX316" s="151"/>
      <c r="BY316" s="151"/>
      <c r="BZ316" s="151"/>
      <c r="CA316" s="151"/>
      <c r="CB316" s="151"/>
      <c r="CC316" s="151"/>
      <c r="CD316" s="151"/>
      <c r="CE316" s="151"/>
      <c r="CF316" s="151"/>
      <c r="CG316" s="151"/>
      <c r="CH316" s="151"/>
      <c r="CI316" s="151"/>
      <c r="CJ316" s="151"/>
      <c r="CK316" s="151"/>
      <c r="CL316" s="151"/>
      <c r="CM316" s="151"/>
      <c r="CN316" s="151"/>
      <c r="CO316" s="151"/>
      <c r="CP316" s="151"/>
      <c r="CQ316" s="151"/>
      <c r="CR316" s="151"/>
      <c r="CS316" s="151"/>
      <c r="CT316" s="151"/>
      <c r="CU316" s="151"/>
      <c r="CV316" s="151"/>
      <c r="CW316" s="151"/>
      <c r="CX316" s="151"/>
      <c r="CY316" s="151"/>
      <c r="CZ316" s="151"/>
      <c r="DA316" s="151"/>
      <c r="DB316" s="151"/>
      <c r="DC316" s="151"/>
      <c r="DD316" s="151"/>
      <c r="DE316" s="151"/>
      <c r="DF316" s="151"/>
      <c r="DG316" s="151"/>
      <c r="DH316" s="151"/>
      <c r="DI316" s="151"/>
      <c r="DJ316" s="151"/>
      <c r="DK316" s="151"/>
      <c r="DL316" s="151"/>
      <c r="DM316" s="151"/>
      <c r="DN316" s="151"/>
      <c r="DO316" s="151"/>
      <c r="DP316" s="151"/>
      <c r="DQ316" s="151"/>
      <c r="DR316" s="151"/>
      <c r="DS316" s="151"/>
      <c r="DT316" s="151"/>
      <c r="DU316" s="151"/>
      <c r="DV316" s="151"/>
      <c r="DW316" s="151"/>
      <c r="DX316" s="151"/>
      <c r="DY316" s="151"/>
      <c r="DZ316" s="151"/>
      <c r="EA316" s="151"/>
      <c r="EB316" s="151"/>
      <c r="EC316" s="151"/>
      <c r="ED316" s="151"/>
      <c r="EE316" s="151"/>
      <c r="EF316" s="151"/>
      <c r="EG316" s="151"/>
      <c r="EH316" s="151"/>
      <c r="EI316" s="151"/>
      <c r="EJ316" s="151"/>
      <c r="EK316" s="151"/>
      <c r="EL316" s="151"/>
      <c r="EM316" s="151"/>
      <c r="EN316" s="151"/>
      <c r="EO316" s="151"/>
      <c r="EP316" s="151"/>
      <c r="EQ316" s="151"/>
      <c r="ER316" s="151"/>
      <c r="ES316" s="151"/>
      <c r="ET316" s="151"/>
      <c r="EU316" s="151"/>
      <c r="EV316" s="151"/>
      <c r="EW316" s="151"/>
      <c r="EX316" s="151"/>
      <c r="EY316" s="151"/>
      <c r="EZ316" s="151"/>
      <c r="FA316" s="151"/>
      <c r="FB316" s="151"/>
      <c r="FC316" s="151"/>
      <c r="FD316" s="151"/>
      <c r="FE316" s="151"/>
      <c r="FF316" s="151"/>
      <c r="FG316" s="151"/>
      <c r="FH316" s="151"/>
      <c r="FI316" s="151"/>
      <c r="FJ316" s="151"/>
      <c r="FK316" s="151"/>
      <c r="FL316" s="151"/>
      <c r="FM316" s="151"/>
      <c r="FN316" s="151"/>
      <c r="FO316" s="151"/>
      <c r="FP316" s="151"/>
      <c r="FQ316" s="151"/>
      <c r="FR316" s="151"/>
      <c r="FS316" s="151"/>
      <c r="FT316" s="151"/>
      <c r="FU316" s="151"/>
      <c r="FV316" s="151"/>
      <c r="FW316" s="151"/>
      <c r="FX316" s="151"/>
      <c r="FY316" s="151"/>
      <c r="FZ316" s="151"/>
      <c r="GA316" s="151"/>
      <c r="GB316" s="151"/>
      <c r="GC316" s="151"/>
      <c r="GD316" s="151"/>
      <c r="GE316" s="151"/>
      <c r="GF316" s="151"/>
      <c r="GG316" s="151"/>
      <c r="GH316" s="151"/>
      <c r="GI316" s="151"/>
      <c r="GJ316" s="151"/>
      <c r="GK316" s="151"/>
      <c r="GL316" s="151"/>
      <c r="GM316" s="151"/>
      <c r="GN316" s="151"/>
      <c r="GO316" s="151"/>
      <c r="GP316" s="151"/>
      <c r="GQ316" s="151"/>
      <c r="GR316" s="151"/>
      <c r="GS316" s="151"/>
      <c r="GT316" s="151"/>
      <c r="GU316" s="151"/>
      <c r="GV316" s="151"/>
      <c r="GW316" s="151"/>
      <c r="GX316" s="151"/>
      <c r="GY316" s="151"/>
      <c r="GZ316" s="151"/>
      <c r="HA316" s="151"/>
      <c r="HB316" s="151"/>
      <c r="HC316" s="151"/>
      <c r="HD316" s="151"/>
      <c r="HE316" s="151"/>
      <c r="HF316" s="151"/>
      <c r="HG316" s="151"/>
      <c r="HH316" s="151"/>
      <c r="HI316" s="151"/>
      <c r="HJ316" s="151"/>
      <c r="HK316" s="151"/>
      <c r="HL316" s="151"/>
      <c r="HM316" s="151"/>
      <c r="HN316" s="151"/>
      <c r="HO316" s="151"/>
      <c r="HP316" s="151"/>
      <c r="HQ316" s="151"/>
      <c r="HR316" s="151"/>
      <c r="HS316" s="151"/>
      <c r="HT316" s="151"/>
      <c r="HU316" s="151"/>
      <c r="HV316" s="151"/>
      <c r="HW316" s="151"/>
      <c r="HX316" s="151"/>
      <c r="HY316" s="151"/>
      <c r="HZ316" s="151"/>
      <c r="IA316" s="151"/>
      <c r="IB316" s="151"/>
      <c r="IC316" s="151"/>
      <c r="ID316" s="151"/>
      <c r="IE316" s="151"/>
      <c r="IF316" s="151"/>
      <c r="IG316" s="151"/>
      <c r="IH316" s="151"/>
      <c r="II316" s="151"/>
      <c r="IJ316" s="151"/>
      <c r="IK316" s="151"/>
      <c r="IL316" s="151"/>
      <c r="IM316" s="151"/>
      <c r="IN316" s="151"/>
      <c r="IO316" s="151"/>
      <c r="IP316" s="151"/>
      <c r="IQ316" s="151"/>
      <c r="IR316" s="151"/>
      <c r="IS316" s="151"/>
      <c r="IT316" s="151"/>
      <c r="IU316" s="151"/>
      <c r="IV316" s="151"/>
      <c r="IW316" s="151"/>
      <c r="IX316" s="151"/>
      <c r="IY316" s="151"/>
      <c r="IZ316" s="151"/>
      <c r="JA316" s="151"/>
      <c r="JB316" s="151"/>
      <c r="JC316" s="151"/>
      <c r="JD316" s="151"/>
      <c r="JE316" s="151"/>
      <c r="JF316" s="151"/>
      <c r="JG316" s="151"/>
      <c r="JH316" s="151"/>
      <c r="JI316" s="151"/>
      <c r="JJ316" s="151"/>
    </row>
    <row r="317" spans="1:270" s="118" customFormat="1" ht="15.75" customHeight="1" x14ac:dyDescent="0.25">
      <c r="A317" s="124"/>
      <c r="B317" s="125">
        <v>321</v>
      </c>
      <c r="C317" s="126"/>
      <c r="D317" s="114" t="s">
        <v>47</v>
      </c>
      <c r="E317" s="280"/>
      <c r="F317" s="256"/>
      <c r="G317" s="256">
        <v>0</v>
      </c>
      <c r="H317" s="255"/>
      <c r="I317" s="145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/>
      <c r="AH317" s="151"/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  <c r="BI317" s="151"/>
      <c r="BJ317" s="151"/>
      <c r="BK317" s="151"/>
      <c r="BL317" s="151"/>
      <c r="BM317" s="151"/>
      <c r="BN317" s="151"/>
      <c r="BO317" s="151"/>
      <c r="BP317" s="151"/>
      <c r="BQ317" s="151"/>
      <c r="BR317" s="151"/>
      <c r="BS317" s="151"/>
      <c r="BT317" s="151"/>
      <c r="BU317" s="151"/>
      <c r="BV317" s="151"/>
      <c r="BW317" s="151"/>
      <c r="BX317" s="151"/>
      <c r="BY317" s="151"/>
      <c r="BZ317" s="151"/>
      <c r="CA317" s="151"/>
      <c r="CB317" s="151"/>
      <c r="CC317" s="151"/>
      <c r="CD317" s="151"/>
      <c r="CE317" s="151"/>
      <c r="CF317" s="151"/>
      <c r="CG317" s="151"/>
      <c r="CH317" s="151"/>
      <c r="CI317" s="151"/>
      <c r="CJ317" s="151"/>
      <c r="CK317" s="151"/>
      <c r="CL317" s="151"/>
      <c r="CM317" s="151"/>
      <c r="CN317" s="151"/>
      <c r="CO317" s="151"/>
      <c r="CP317" s="151"/>
      <c r="CQ317" s="151"/>
      <c r="CR317" s="151"/>
      <c r="CS317" s="151"/>
      <c r="CT317" s="151"/>
      <c r="CU317" s="151"/>
      <c r="CV317" s="151"/>
      <c r="CW317" s="151"/>
      <c r="CX317" s="151"/>
      <c r="CY317" s="151"/>
      <c r="CZ317" s="151"/>
      <c r="DA317" s="151"/>
      <c r="DB317" s="151"/>
      <c r="DC317" s="151"/>
      <c r="DD317" s="151"/>
      <c r="DE317" s="151"/>
      <c r="DF317" s="151"/>
      <c r="DG317" s="151"/>
      <c r="DH317" s="151"/>
      <c r="DI317" s="151"/>
      <c r="DJ317" s="151"/>
      <c r="DK317" s="151"/>
      <c r="DL317" s="151"/>
      <c r="DM317" s="151"/>
      <c r="DN317" s="151"/>
      <c r="DO317" s="151"/>
      <c r="DP317" s="151"/>
      <c r="DQ317" s="151"/>
      <c r="DR317" s="151"/>
      <c r="DS317" s="151"/>
      <c r="DT317" s="151"/>
      <c r="DU317" s="151"/>
      <c r="DV317" s="151"/>
      <c r="DW317" s="151"/>
      <c r="DX317" s="151"/>
      <c r="DY317" s="151"/>
      <c r="DZ317" s="151"/>
      <c r="EA317" s="151"/>
      <c r="EB317" s="151"/>
      <c r="EC317" s="151"/>
      <c r="ED317" s="151"/>
      <c r="EE317" s="151"/>
      <c r="EF317" s="151"/>
      <c r="EG317" s="151"/>
      <c r="EH317" s="151"/>
      <c r="EI317" s="151"/>
      <c r="EJ317" s="151"/>
      <c r="EK317" s="151"/>
      <c r="EL317" s="151"/>
      <c r="EM317" s="151"/>
      <c r="EN317" s="151"/>
      <c r="EO317" s="151"/>
      <c r="EP317" s="151"/>
      <c r="EQ317" s="151"/>
      <c r="ER317" s="151"/>
      <c r="ES317" s="151"/>
      <c r="ET317" s="151"/>
      <c r="EU317" s="151"/>
      <c r="EV317" s="151"/>
      <c r="EW317" s="151"/>
      <c r="EX317" s="151"/>
      <c r="EY317" s="151"/>
      <c r="EZ317" s="151"/>
      <c r="FA317" s="151"/>
      <c r="FB317" s="151"/>
      <c r="FC317" s="151"/>
      <c r="FD317" s="151"/>
      <c r="FE317" s="151"/>
      <c r="FF317" s="151"/>
      <c r="FG317" s="151"/>
      <c r="FH317" s="151"/>
      <c r="FI317" s="151"/>
      <c r="FJ317" s="151"/>
      <c r="FK317" s="151"/>
      <c r="FL317" s="151"/>
      <c r="FM317" s="151"/>
      <c r="FN317" s="151"/>
      <c r="FO317" s="151"/>
      <c r="FP317" s="151"/>
      <c r="FQ317" s="151"/>
      <c r="FR317" s="151"/>
      <c r="FS317" s="151"/>
      <c r="FT317" s="151"/>
      <c r="FU317" s="151"/>
      <c r="FV317" s="151"/>
      <c r="FW317" s="151"/>
      <c r="FX317" s="151"/>
      <c r="FY317" s="151"/>
      <c r="FZ317" s="151"/>
      <c r="GA317" s="151"/>
      <c r="GB317" s="151"/>
      <c r="GC317" s="151"/>
      <c r="GD317" s="151"/>
      <c r="GE317" s="151"/>
      <c r="GF317" s="151"/>
      <c r="GG317" s="151"/>
      <c r="GH317" s="151"/>
      <c r="GI317" s="151"/>
      <c r="GJ317" s="151"/>
      <c r="GK317" s="151"/>
      <c r="GL317" s="151"/>
      <c r="GM317" s="151"/>
      <c r="GN317" s="151"/>
      <c r="GO317" s="151"/>
      <c r="GP317" s="151"/>
      <c r="GQ317" s="151"/>
      <c r="GR317" s="151"/>
      <c r="GS317" s="151"/>
      <c r="GT317" s="151"/>
      <c r="GU317" s="151"/>
      <c r="GV317" s="151"/>
      <c r="GW317" s="151"/>
      <c r="GX317" s="151"/>
      <c r="GY317" s="151"/>
      <c r="GZ317" s="151"/>
      <c r="HA317" s="151"/>
      <c r="HB317" s="151"/>
      <c r="HC317" s="151"/>
      <c r="HD317" s="151"/>
      <c r="HE317" s="151"/>
      <c r="HF317" s="151"/>
      <c r="HG317" s="151"/>
      <c r="HH317" s="151"/>
      <c r="HI317" s="151"/>
      <c r="HJ317" s="151"/>
      <c r="HK317" s="151"/>
      <c r="HL317" s="151"/>
      <c r="HM317" s="151"/>
      <c r="HN317" s="151"/>
      <c r="HO317" s="151"/>
      <c r="HP317" s="151"/>
      <c r="HQ317" s="151"/>
      <c r="HR317" s="151"/>
      <c r="HS317" s="151"/>
      <c r="HT317" s="151"/>
      <c r="HU317" s="151"/>
      <c r="HV317" s="151"/>
      <c r="HW317" s="151"/>
      <c r="HX317" s="151"/>
      <c r="HY317" s="151"/>
      <c r="HZ317" s="151"/>
      <c r="IA317" s="151"/>
      <c r="IB317" s="151"/>
      <c r="IC317" s="151"/>
      <c r="ID317" s="151"/>
      <c r="IE317" s="151"/>
      <c r="IF317" s="151"/>
      <c r="IG317" s="151"/>
      <c r="IH317" s="151"/>
      <c r="II317" s="151"/>
      <c r="IJ317" s="151"/>
      <c r="IK317" s="151"/>
      <c r="IL317" s="151"/>
      <c r="IM317" s="151"/>
      <c r="IN317" s="151"/>
      <c r="IO317" s="151"/>
      <c r="IP317" s="151"/>
      <c r="IQ317" s="151"/>
      <c r="IR317" s="151"/>
      <c r="IS317" s="151"/>
      <c r="IT317" s="151"/>
      <c r="IU317" s="151"/>
      <c r="IV317" s="151"/>
      <c r="IW317" s="151"/>
      <c r="IX317" s="151"/>
      <c r="IY317" s="151"/>
      <c r="IZ317" s="151"/>
      <c r="JA317" s="151"/>
      <c r="JB317" s="151"/>
      <c r="JC317" s="151"/>
      <c r="JD317" s="151"/>
      <c r="JE317" s="151"/>
      <c r="JF317" s="151"/>
      <c r="JG317" s="151"/>
      <c r="JH317" s="151"/>
      <c r="JI317" s="151"/>
      <c r="JJ317" s="151"/>
    </row>
    <row r="318" spans="1:270" x14ac:dyDescent="0.25">
      <c r="A318" s="448">
        <v>3211</v>
      </c>
      <c r="B318" s="449"/>
      <c r="C318" s="450"/>
      <c r="D318" s="46" t="s">
        <v>48</v>
      </c>
      <c r="E318" s="398"/>
      <c r="F318" s="252"/>
      <c r="G318" s="252"/>
      <c r="H318" s="252"/>
      <c r="I318" s="12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  <c r="AC318" s="151"/>
      <c r="AD318" s="151"/>
      <c r="AE318" s="151"/>
      <c r="AF318" s="151"/>
      <c r="AG318" s="151"/>
      <c r="AH318" s="151"/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  <c r="BI318" s="151"/>
      <c r="BJ318" s="151"/>
      <c r="BK318" s="151"/>
      <c r="BL318" s="151"/>
      <c r="BM318" s="151"/>
      <c r="BN318" s="151"/>
      <c r="BO318" s="151"/>
      <c r="BP318" s="151"/>
      <c r="BQ318" s="151"/>
      <c r="BR318" s="151"/>
      <c r="BS318" s="151"/>
      <c r="BT318" s="151"/>
      <c r="BU318" s="151"/>
      <c r="BV318" s="151"/>
      <c r="BW318" s="151"/>
      <c r="BX318" s="151"/>
      <c r="BY318" s="151"/>
      <c r="BZ318" s="151"/>
      <c r="CA318" s="151"/>
      <c r="CB318" s="151"/>
      <c r="CC318" s="151"/>
      <c r="CD318" s="151"/>
      <c r="CE318" s="151"/>
      <c r="CF318" s="151"/>
      <c r="CG318" s="151"/>
      <c r="CH318" s="151"/>
      <c r="CI318" s="151"/>
      <c r="CJ318" s="151"/>
      <c r="CK318" s="151"/>
      <c r="CL318" s="151"/>
      <c r="CM318" s="151"/>
      <c r="CN318" s="151"/>
      <c r="CO318" s="151"/>
      <c r="CP318" s="151"/>
      <c r="CQ318" s="151"/>
      <c r="CR318" s="151"/>
      <c r="CS318" s="151"/>
      <c r="CT318" s="151"/>
      <c r="CU318" s="151"/>
      <c r="CV318" s="151"/>
      <c r="CW318" s="151"/>
      <c r="CX318" s="151"/>
      <c r="CY318" s="151"/>
      <c r="CZ318" s="151"/>
      <c r="DA318" s="151"/>
      <c r="DB318" s="151"/>
      <c r="DC318" s="151"/>
      <c r="DD318" s="151"/>
      <c r="DE318" s="151"/>
      <c r="DF318" s="151"/>
      <c r="DG318" s="151"/>
      <c r="DH318" s="151"/>
      <c r="DI318" s="151"/>
      <c r="DJ318" s="151"/>
      <c r="DK318" s="151"/>
      <c r="DL318" s="151"/>
      <c r="DM318" s="151"/>
      <c r="DN318" s="151"/>
      <c r="DO318" s="151"/>
      <c r="DP318" s="151"/>
      <c r="DQ318" s="151"/>
      <c r="DR318" s="151"/>
      <c r="DS318" s="151"/>
      <c r="DT318" s="151"/>
      <c r="DU318" s="151"/>
      <c r="DV318" s="151"/>
      <c r="DW318" s="151"/>
      <c r="DX318" s="151"/>
      <c r="DY318" s="151"/>
      <c r="DZ318" s="151"/>
      <c r="EA318" s="151"/>
      <c r="EB318" s="151"/>
      <c r="EC318" s="151"/>
      <c r="ED318" s="151"/>
      <c r="EE318" s="151"/>
      <c r="EF318" s="151"/>
      <c r="EG318" s="151"/>
      <c r="EH318" s="151"/>
      <c r="EI318" s="151"/>
      <c r="EJ318" s="151"/>
      <c r="EK318" s="151"/>
      <c r="EL318" s="151"/>
      <c r="EM318" s="151"/>
      <c r="EN318" s="151"/>
      <c r="EO318" s="151"/>
      <c r="EP318" s="151"/>
      <c r="EQ318" s="151"/>
      <c r="ER318" s="151"/>
      <c r="ES318" s="151"/>
      <c r="ET318" s="151"/>
      <c r="EU318" s="151"/>
      <c r="EV318" s="151"/>
      <c r="EW318" s="151"/>
      <c r="EX318" s="151"/>
      <c r="EY318" s="151"/>
      <c r="EZ318" s="151"/>
      <c r="FA318" s="151"/>
      <c r="FB318" s="151"/>
      <c r="FC318" s="151"/>
      <c r="FD318" s="151"/>
      <c r="FE318" s="151"/>
      <c r="FF318" s="151"/>
      <c r="FG318" s="151"/>
      <c r="FH318" s="151"/>
      <c r="FI318" s="151"/>
      <c r="FJ318" s="151"/>
      <c r="FK318" s="151"/>
      <c r="FL318" s="151"/>
      <c r="FM318" s="151"/>
      <c r="FN318" s="151"/>
      <c r="FO318" s="151"/>
      <c r="FP318" s="151"/>
      <c r="FQ318" s="151"/>
      <c r="FR318" s="151"/>
      <c r="FS318" s="151"/>
      <c r="FT318" s="151"/>
      <c r="FU318" s="151"/>
      <c r="FV318" s="151"/>
      <c r="FW318" s="151"/>
      <c r="FX318" s="151"/>
      <c r="FY318" s="151"/>
      <c r="FZ318" s="151"/>
      <c r="GA318" s="151"/>
      <c r="GB318" s="151"/>
      <c r="GC318" s="151"/>
      <c r="GD318" s="151"/>
      <c r="GE318" s="151"/>
      <c r="GF318" s="151"/>
      <c r="GG318" s="151"/>
      <c r="GH318" s="151"/>
      <c r="GI318" s="151"/>
      <c r="GJ318" s="151"/>
      <c r="GK318" s="151"/>
      <c r="GL318" s="151"/>
      <c r="GM318" s="151"/>
      <c r="GN318" s="151"/>
      <c r="GO318" s="151"/>
      <c r="GP318" s="151"/>
      <c r="GQ318" s="151"/>
      <c r="GR318" s="151"/>
      <c r="GS318" s="151"/>
      <c r="GT318" s="151"/>
      <c r="GU318" s="151"/>
      <c r="GV318" s="151"/>
      <c r="GW318" s="151"/>
      <c r="GX318" s="151"/>
      <c r="GY318" s="151"/>
      <c r="GZ318" s="151"/>
      <c r="HA318" s="151"/>
      <c r="HB318" s="151"/>
      <c r="HC318" s="151"/>
      <c r="HD318" s="151"/>
      <c r="HE318" s="151"/>
      <c r="HF318" s="151"/>
      <c r="HG318" s="151"/>
      <c r="HH318" s="151"/>
      <c r="HI318" s="151"/>
      <c r="HJ318" s="151"/>
      <c r="HK318" s="151"/>
      <c r="HL318" s="151"/>
      <c r="HM318" s="151"/>
      <c r="HN318" s="151"/>
      <c r="HO318" s="151"/>
      <c r="HP318" s="151"/>
      <c r="HQ318" s="151"/>
      <c r="HR318" s="151"/>
      <c r="HS318" s="151"/>
      <c r="HT318" s="151"/>
      <c r="HU318" s="151"/>
      <c r="HV318" s="151"/>
      <c r="HW318" s="151"/>
      <c r="HX318" s="151"/>
      <c r="HY318" s="151"/>
      <c r="HZ318" s="151"/>
      <c r="IA318" s="151"/>
      <c r="IB318" s="151"/>
      <c r="IC318" s="151"/>
      <c r="ID318" s="151"/>
      <c r="IE318" s="151"/>
      <c r="IF318" s="151"/>
      <c r="IG318" s="151"/>
      <c r="IH318" s="151"/>
      <c r="II318" s="151"/>
      <c r="IJ318" s="151"/>
      <c r="IK318" s="151"/>
      <c r="IL318" s="151"/>
      <c r="IM318" s="151"/>
      <c r="IN318" s="151"/>
      <c r="IO318" s="151"/>
      <c r="IP318" s="151"/>
      <c r="IQ318" s="151"/>
      <c r="IR318" s="151"/>
      <c r="IS318" s="151"/>
      <c r="IT318" s="151"/>
      <c r="IU318" s="151"/>
      <c r="IV318" s="151"/>
      <c r="IW318" s="151"/>
      <c r="IX318" s="151"/>
      <c r="IY318" s="151"/>
      <c r="IZ318" s="151"/>
      <c r="JA318" s="151"/>
      <c r="JB318" s="151"/>
      <c r="JC318" s="151"/>
      <c r="JD318" s="151"/>
      <c r="JE318" s="151"/>
      <c r="JF318" s="151"/>
      <c r="JG318" s="151"/>
      <c r="JH318" s="151"/>
      <c r="JI318" s="151"/>
      <c r="JJ318" s="151"/>
    </row>
    <row r="319" spans="1:270" x14ac:dyDescent="0.25">
      <c r="A319" s="448">
        <v>3213</v>
      </c>
      <c r="B319" s="449"/>
      <c r="C319" s="450"/>
      <c r="D319" s="46" t="s">
        <v>49</v>
      </c>
      <c r="E319" s="398"/>
      <c r="F319" s="252"/>
      <c r="G319" s="252"/>
      <c r="H319" s="252"/>
      <c r="I319" s="12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  <c r="AC319" s="151"/>
      <c r="AD319" s="151"/>
      <c r="AE319" s="151"/>
      <c r="AF319" s="151"/>
      <c r="AG319" s="151"/>
      <c r="AH319" s="151"/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  <c r="BI319" s="151"/>
      <c r="BJ319" s="151"/>
      <c r="BK319" s="151"/>
      <c r="BL319" s="151"/>
      <c r="BM319" s="151"/>
      <c r="BN319" s="151"/>
      <c r="BO319" s="151"/>
      <c r="BP319" s="151"/>
      <c r="BQ319" s="151"/>
      <c r="BR319" s="151"/>
      <c r="BS319" s="151"/>
      <c r="BT319" s="151"/>
      <c r="BU319" s="151"/>
      <c r="BV319" s="151"/>
      <c r="BW319" s="151"/>
      <c r="BX319" s="151"/>
      <c r="BY319" s="151"/>
      <c r="BZ319" s="151"/>
      <c r="CA319" s="151"/>
      <c r="CB319" s="151"/>
      <c r="CC319" s="151"/>
      <c r="CD319" s="151"/>
      <c r="CE319" s="151"/>
      <c r="CF319" s="151"/>
      <c r="CG319" s="151"/>
      <c r="CH319" s="151"/>
      <c r="CI319" s="151"/>
      <c r="CJ319" s="151"/>
      <c r="CK319" s="151"/>
      <c r="CL319" s="151"/>
      <c r="CM319" s="151"/>
      <c r="CN319" s="151"/>
      <c r="CO319" s="151"/>
      <c r="CP319" s="151"/>
      <c r="CQ319" s="151"/>
      <c r="CR319" s="151"/>
      <c r="CS319" s="151"/>
      <c r="CT319" s="151"/>
      <c r="CU319" s="151"/>
      <c r="CV319" s="151"/>
      <c r="CW319" s="151"/>
      <c r="CX319" s="151"/>
      <c r="CY319" s="151"/>
      <c r="CZ319" s="151"/>
      <c r="DA319" s="151"/>
      <c r="DB319" s="151"/>
      <c r="DC319" s="151"/>
      <c r="DD319" s="151"/>
      <c r="DE319" s="151"/>
      <c r="DF319" s="151"/>
      <c r="DG319" s="151"/>
      <c r="DH319" s="151"/>
      <c r="DI319" s="151"/>
      <c r="DJ319" s="151"/>
      <c r="DK319" s="151"/>
      <c r="DL319" s="151"/>
      <c r="DM319" s="151"/>
      <c r="DN319" s="151"/>
      <c r="DO319" s="151"/>
      <c r="DP319" s="151"/>
      <c r="DQ319" s="151"/>
      <c r="DR319" s="151"/>
      <c r="DS319" s="151"/>
      <c r="DT319" s="151"/>
      <c r="DU319" s="151"/>
      <c r="DV319" s="151"/>
      <c r="DW319" s="151"/>
      <c r="DX319" s="151"/>
      <c r="DY319" s="151"/>
      <c r="DZ319" s="151"/>
      <c r="EA319" s="151"/>
      <c r="EB319" s="151"/>
      <c r="EC319" s="151"/>
      <c r="ED319" s="151"/>
      <c r="EE319" s="151"/>
      <c r="EF319" s="151"/>
      <c r="EG319" s="151"/>
      <c r="EH319" s="151"/>
      <c r="EI319" s="151"/>
      <c r="EJ319" s="151"/>
      <c r="EK319" s="151"/>
      <c r="EL319" s="151"/>
      <c r="EM319" s="151"/>
      <c r="EN319" s="151"/>
      <c r="EO319" s="151"/>
      <c r="EP319" s="151"/>
      <c r="EQ319" s="151"/>
      <c r="ER319" s="151"/>
      <c r="ES319" s="151"/>
      <c r="ET319" s="151"/>
      <c r="EU319" s="151"/>
      <c r="EV319" s="151"/>
      <c r="EW319" s="151"/>
      <c r="EX319" s="151"/>
      <c r="EY319" s="151"/>
      <c r="EZ319" s="151"/>
      <c r="FA319" s="151"/>
      <c r="FB319" s="151"/>
      <c r="FC319" s="151"/>
      <c r="FD319" s="151"/>
      <c r="FE319" s="151"/>
      <c r="FF319" s="151"/>
      <c r="FG319" s="151"/>
      <c r="FH319" s="151"/>
      <c r="FI319" s="151"/>
      <c r="FJ319" s="151"/>
      <c r="FK319" s="151"/>
      <c r="FL319" s="151"/>
      <c r="FM319" s="151"/>
      <c r="FN319" s="151"/>
      <c r="FO319" s="151"/>
      <c r="FP319" s="151"/>
      <c r="FQ319" s="151"/>
      <c r="FR319" s="151"/>
      <c r="FS319" s="151"/>
      <c r="FT319" s="151"/>
      <c r="FU319" s="151"/>
      <c r="FV319" s="151"/>
      <c r="FW319" s="151"/>
      <c r="FX319" s="151"/>
      <c r="FY319" s="151"/>
      <c r="FZ319" s="151"/>
      <c r="GA319" s="151"/>
      <c r="GB319" s="151"/>
      <c r="GC319" s="151"/>
      <c r="GD319" s="151"/>
      <c r="GE319" s="151"/>
      <c r="GF319" s="151"/>
      <c r="GG319" s="151"/>
      <c r="GH319" s="151"/>
      <c r="GI319" s="151"/>
      <c r="GJ319" s="151"/>
      <c r="GK319" s="151"/>
      <c r="GL319" s="151"/>
      <c r="GM319" s="151"/>
      <c r="GN319" s="151"/>
      <c r="GO319" s="151"/>
      <c r="GP319" s="151"/>
      <c r="GQ319" s="151"/>
      <c r="GR319" s="151"/>
      <c r="GS319" s="151"/>
      <c r="GT319" s="151"/>
      <c r="GU319" s="151"/>
      <c r="GV319" s="151"/>
      <c r="GW319" s="151"/>
      <c r="GX319" s="151"/>
      <c r="GY319" s="151"/>
      <c r="GZ319" s="151"/>
      <c r="HA319" s="151"/>
      <c r="HB319" s="151"/>
      <c r="HC319" s="151"/>
      <c r="HD319" s="151"/>
      <c r="HE319" s="151"/>
      <c r="HF319" s="151"/>
      <c r="HG319" s="151"/>
      <c r="HH319" s="151"/>
      <c r="HI319" s="151"/>
      <c r="HJ319" s="151"/>
      <c r="HK319" s="151"/>
      <c r="HL319" s="151"/>
      <c r="HM319" s="151"/>
      <c r="HN319" s="151"/>
      <c r="HO319" s="151"/>
      <c r="HP319" s="151"/>
      <c r="HQ319" s="151"/>
      <c r="HR319" s="151"/>
      <c r="HS319" s="151"/>
      <c r="HT319" s="151"/>
      <c r="HU319" s="151"/>
      <c r="HV319" s="151"/>
      <c r="HW319" s="151"/>
      <c r="HX319" s="151"/>
      <c r="HY319" s="151"/>
      <c r="HZ319" s="151"/>
      <c r="IA319" s="151"/>
      <c r="IB319" s="151"/>
      <c r="IC319" s="151"/>
      <c r="ID319" s="151"/>
      <c r="IE319" s="151"/>
      <c r="IF319" s="151"/>
      <c r="IG319" s="151"/>
      <c r="IH319" s="151"/>
      <c r="II319" s="151"/>
      <c r="IJ319" s="151"/>
      <c r="IK319" s="151"/>
      <c r="IL319" s="151"/>
      <c r="IM319" s="151"/>
      <c r="IN319" s="151"/>
      <c r="IO319" s="151"/>
      <c r="IP319" s="151"/>
      <c r="IQ319" s="151"/>
      <c r="IR319" s="151"/>
      <c r="IS319" s="151"/>
      <c r="IT319" s="151"/>
      <c r="IU319" s="151"/>
      <c r="IV319" s="151"/>
      <c r="IW319" s="151"/>
      <c r="IX319" s="151"/>
      <c r="IY319" s="151"/>
      <c r="IZ319" s="151"/>
      <c r="JA319" s="151"/>
      <c r="JB319" s="151"/>
      <c r="JC319" s="151"/>
      <c r="JD319" s="151"/>
      <c r="JE319" s="151"/>
      <c r="JF319" s="151"/>
      <c r="JG319" s="151"/>
      <c r="JH319" s="151"/>
      <c r="JI319" s="151"/>
      <c r="JJ319" s="151"/>
    </row>
    <row r="320" spans="1:270" ht="17.25" customHeight="1" x14ac:dyDescent="0.25">
      <c r="A320" s="448">
        <v>3214</v>
      </c>
      <c r="B320" s="449"/>
      <c r="C320" s="450"/>
      <c r="D320" s="46" t="s">
        <v>50</v>
      </c>
      <c r="E320" s="398"/>
      <c r="F320" s="252"/>
      <c r="G320" s="252"/>
      <c r="H320" s="252"/>
      <c r="I320" s="12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  <c r="AC320" s="151"/>
      <c r="AD320" s="151"/>
      <c r="AE320" s="151"/>
      <c r="AF320" s="151"/>
      <c r="AG320" s="151"/>
      <c r="AH320" s="151"/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  <c r="BI320" s="151"/>
      <c r="BJ320" s="151"/>
      <c r="BK320" s="151"/>
      <c r="BL320" s="151"/>
      <c r="BM320" s="151"/>
      <c r="BN320" s="151"/>
      <c r="BO320" s="151"/>
      <c r="BP320" s="151"/>
      <c r="BQ320" s="151"/>
      <c r="BR320" s="151"/>
      <c r="BS320" s="151"/>
      <c r="BT320" s="151"/>
      <c r="BU320" s="151"/>
      <c r="BV320" s="151"/>
      <c r="BW320" s="151"/>
      <c r="BX320" s="151"/>
      <c r="BY320" s="151"/>
      <c r="BZ320" s="151"/>
      <c r="CA320" s="151"/>
      <c r="CB320" s="151"/>
      <c r="CC320" s="151"/>
      <c r="CD320" s="151"/>
      <c r="CE320" s="151"/>
      <c r="CF320" s="151"/>
      <c r="CG320" s="151"/>
      <c r="CH320" s="151"/>
      <c r="CI320" s="151"/>
      <c r="CJ320" s="151"/>
      <c r="CK320" s="151"/>
      <c r="CL320" s="151"/>
      <c r="CM320" s="151"/>
      <c r="CN320" s="151"/>
      <c r="CO320" s="151"/>
      <c r="CP320" s="151"/>
      <c r="CQ320" s="151"/>
      <c r="CR320" s="151"/>
      <c r="CS320" s="151"/>
      <c r="CT320" s="151"/>
      <c r="CU320" s="151"/>
      <c r="CV320" s="151"/>
      <c r="CW320" s="151"/>
      <c r="CX320" s="151"/>
      <c r="CY320" s="151"/>
      <c r="CZ320" s="151"/>
      <c r="DA320" s="151"/>
      <c r="DB320" s="151"/>
      <c r="DC320" s="151"/>
      <c r="DD320" s="151"/>
      <c r="DE320" s="151"/>
      <c r="DF320" s="151"/>
      <c r="DG320" s="151"/>
      <c r="DH320" s="151"/>
      <c r="DI320" s="151"/>
      <c r="DJ320" s="151"/>
      <c r="DK320" s="151"/>
      <c r="DL320" s="151"/>
      <c r="DM320" s="151"/>
      <c r="DN320" s="151"/>
      <c r="DO320" s="151"/>
      <c r="DP320" s="151"/>
      <c r="DQ320" s="151"/>
      <c r="DR320" s="151"/>
      <c r="DS320" s="151"/>
      <c r="DT320" s="151"/>
      <c r="DU320" s="151"/>
      <c r="DV320" s="151"/>
      <c r="DW320" s="151"/>
      <c r="DX320" s="151"/>
      <c r="DY320" s="151"/>
      <c r="DZ320" s="151"/>
      <c r="EA320" s="151"/>
      <c r="EB320" s="151"/>
      <c r="EC320" s="151"/>
      <c r="ED320" s="151"/>
      <c r="EE320" s="151"/>
      <c r="EF320" s="151"/>
      <c r="EG320" s="151"/>
      <c r="EH320" s="151"/>
      <c r="EI320" s="151"/>
      <c r="EJ320" s="151"/>
      <c r="EK320" s="151"/>
      <c r="EL320" s="151"/>
      <c r="EM320" s="151"/>
      <c r="EN320" s="151"/>
      <c r="EO320" s="151"/>
      <c r="EP320" s="151"/>
      <c r="EQ320" s="151"/>
      <c r="ER320" s="151"/>
      <c r="ES320" s="151"/>
      <c r="ET320" s="151"/>
      <c r="EU320" s="151"/>
      <c r="EV320" s="151"/>
      <c r="EW320" s="151"/>
      <c r="EX320" s="151"/>
      <c r="EY320" s="151"/>
      <c r="EZ320" s="151"/>
      <c r="FA320" s="151"/>
      <c r="FB320" s="151"/>
      <c r="FC320" s="151"/>
      <c r="FD320" s="151"/>
      <c r="FE320" s="151"/>
      <c r="FF320" s="151"/>
      <c r="FG320" s="151"/>
      <c r="FH320" s="151"/>
      <c r="FI320" s="151"/>
      <c r="FJ320" s="151"/>
      <c r="FK320" s="151"/>
      <c r="FL320" s="151"/>
      <c r="FM320" s="151"/>
      <c r="FN320" s="151"/>
      <c r="FO320" s="151"/>
      <c r="FP320" s="151"/>
      <c r="FQ320" s="151"/>
      <c r="FR320" s="151"/>
      <c r="FS320" s="151"/>
      <c r="FT320" s="151"/>
      <c r="FU320" s="151"/>
      <c r="FV320" s="151"/>
      <c r="FW320" s="151"/>
      <c r="FX320" s="151"/>
      <c r="FY320" s="151"/>
      <c r="FZ320" s="151"/>
      <c r="GA320" s="151"/>
      <c r="GB320" s="151"/>
      <c r="GC320" s="151"/>
      <c r="GD320" s="151"/>
      <c r="GE320" s="151"/>
      <c r="GF320" s="151"/>
      <c r="GG320" s="151"/>
      <c r="GH320" s="151"/>
      <c r="GI320" s="151"/>
      <c r="GJ320" s="151"/>
      <c r="GK320" s="151"/>
      <c r="GL320" s="151"/>
      <c r="GM320" s="151"/>
      <c r="GN320" s="151"/>
      <c r="GO320" s="151"/>
      <c r="GP320" s="151"/>
      <c r="GQ320" s="151"/>
      <c r="GR320" s="151"/>
      <c r="GS320" s="151"/>
      <c r="GT320" s="151"/>
      <c r="GU320" s="151"/>
      <c r="GV320" s="151"/>
      <c r="GW320" s="151"/>
      <c r="GX320" s="151"/>
      <c r="GY320" s="151"/>
      <c r="GZ320" s="151"/>
      <c r="HA320" s="151"/>
      <c r="HB320" s="151"/>
      <c r="HC320" s="151"/>
      <c r="HD320" s="151"/>
      <c r="HE320" s="151"/>
      <c r="HF320" s="151"/>
      <c r="HG320" s="151"/>
      <c r="HH320" s="151"/>
      <c r="HI320" s="151"/>
      <c r="HJ320" s="151"/>
      <c r="HK320" s="151"/>
      <c r="HL320" s="151"/>
      <c r="HM320" s="151"/>
      <c r="HN320" s="151"/>
      <c r="HO320" s="151"/>
      <c r="HP320" s="151"/>
      <c r="HQ320" s="151"/>
      <c r="HR320" s="151"/>
      <c r="HS320" s="151"/>
      <c r="HT320" s="151"/>
      <c r="HU320" s="151"/>
      <c r="HV320" s="151"/>
      <c r="HW320" s="151"/>
      <c r="HX320" s="151"/>
      <c r="HY320" s="151"/>
      <c r="HZ320" s="151"/>
      <c r="IA320" s="151"/>
      <c r="IB320" s="151"/>
      <c r="IC320" s="151"/>
      <c r="ID320" s="151"/>
      <c r="IE320" s="151"/>
      <c r="IF320" s="151"/>
      <c r="IG320" s="151"/>
      <c r="IH320" s="151"/>
      <c r="II320" s="151"/>
      <c r="IJ320" s="151"/>
      <c r="IK320" s="151"/>
      <c r="IL320" s="151"/>
      <c r="IM320" s="151"/>
      <c r="IN320" s="151"/>
      <c r="IO320" s="151"/>
      <c r="IP320" s="151"/>
      <c r="IQ320" s="151"/>
      <c r="IR320" s="151"/>
      <c r="IS320" s="151"/>
      <c r="IT320" s="151"/>
      <c r="IU320" s="151"/>
      <c r="IV320" s="151"/>
      <c r="IW320" s="151"/>
      <c r="IX320" s="151"/>
      <c r="IY320" s="151"/>
      <c r="IZ320" s="151"/>
      <c r="JA320" s="151"/>
      <c r="JB320" s="151"/>
      <c r="JC320" s="151"/>
      <c r="JD320" s="151"/>
      <c r="JE320" s="151"/>
      <c r="JF320" s="151"/>
      <c r="JG320" s="151"/>
      <c r="JH320" s="151"/>
      <c r="JI320" s="151"/>
      <c r="JJ320" s="151"/>
    </row>
    <row r="321" spans="1:270" s="118" customFormat="1" x14ac:dyDescent="0.25">
      <c r="A321" s="124"/>
      <c r="B321" s="125">
        <v>323</v>
      </c>
      <c r="C321" s="126"/>
      <c r="D321" s="114" t="s">
        <v>56</v>
      </c>
      <c r="E321" s="280"/>
      <c r="F321" s="256"/>
      <c r="G321" s="256">
        <f>G322+G323</f>
        <v>1072.75</v>
      </c>
      <c r="H321" s="255"/>
      <c r="I321" s="145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  <c r="AC321" s="151"/>
      <c r="AD321" s="151"/>
      <c r="AE321" s="151"/>
      <c r="AF321" s="151"/>
      <c r="AG321" s="151"/>
      <c r="AH321" s="151"/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  <c r="BI321" s="151"/>
      <c r="BJ321" s="151"/>
      <c r="BK321" s="151"/>
      <c r="BL321" s="151"/>
      <c r="BM321" s="151"/>
      <c r="BN321" s="151"/>
      <c r="BO321" s="151"/>
      <c r="BP321" s="151"/>
      <c r="BQ321" s="151"/>
      <c r="BR321" s="151"/>
      <c r="BS321" s="151"/>
      <c r="BT321" s="151"/>
      <c r="BU321" s="151"/>
      <c r="BV321" s="151"/>
      <c r="BW321" s="151"/>
      <c r="BX321" s="151"/>
      <c r="BY321" s="151"/>
      <c r="BZ321" s="151"/>
      <c r="CA321" s="151"/>
      <c r="CB321" s="151"/>
      <c r="CC321" s="151"/>
      <c r="CD321" s="151"/>
      <c r="CE321" s="151"/>
      <c r="CF321" s="151"/>
      <c r="CG321" s="151"/>
      <c r="CH321" s="151"/>
      <c r="CI321" s="151"/>
      <c r="CJ321" s="151"/>
      <c r="CK321" s="151"/>
      <c r="CL321" s="151"/>
      <c r="CM321" s="151"/>
      <c r="CN321" s="151"/>
      <c r="CO321" s="151"/>
      <c r="CP321" s="151"/>
      <c r="CQ321" s="151"/>
      <c r="CR321" s="151"/>
      <c r="CS321" s="151"/>
      <c r="CT321" s="151"/>
      <c r="CU321" s="151"/>
      <c r="CV321" s="151"/>
      <c r="CW321" s="151"/>
      <c r="CX321" s="151"/>
      <c r="CY321" s="151"/>
      <c r="CZ321" s="151"/>
      <c r="DA321" s="151"/>
      <c r="DB321" s="151"/>
      <c r="DC321" s="151"/>
      <c r="DD321" s="151"/>
      <c r="DE321" s="151"/>
      <c r="DF321" s="151"/>
      <c r="DG321" s="151"/>
      <c r="DH321" s="151"/>
      <c r="DI321" s="151"/>
      <c r="DJ321" s="151"/>
      <c r="DK321" s="151"/>
      <c r="DL321" s="151"/>
      <c r="DM321" s="151"/>
      <c r="DN321" s="151"/>
      <c r="DO321" s="151"/>
      <c r="DP321" s="151"/>
      <c r="DQ321" s="151"/>
      <c r="DR321" s="151"/>
      <c r="DS321" s="151"/>
      <c r="DT321" s="151"/>
      <c r="DU321" s="151"/>
      <c r="DV321" s="151"/>
      <c r="DW321" s="151"/>
      <c r="DX321" s="151"/>
      <c r="DY321" s="151"/>
      <c r="DZ321" s="151"/>
      <c r="EA321" s="151"/>
      <c r="EB321" s="151"/>
      <c r="EC321" s="151"/>
      <c r="ED321" s="151"/>
      <c r="EE321" s="151"/>
      <c r="EF321" s="151"/>
      <c r="EG321" s="151"/>
      <c r="EH321" s="151"/>
      <c r="EI321" s="151"/>
      <c r="EJ321" s="151"/>
      <c r="EK321" s="151"/>
      <c r="EL321" s="151"/>
      <c r="EM321" s="151"/>
      <c r="EN321" s="151"/>
      <c r="EO321" s="151"/>
      <c r="EP321" s="151"/>
      <c r="EQ321" s="151"/>
      <c r="ER321" s="151"/>
      <c r="ES321" s="151"/>
      <c r="ET321" s="151"/>
      <c r="EU321" s="151"/>
      <c r="EV321" s="151"/>
      <c r="EW321" s="151"/>
      <c r="EX321" s="151"/>
      <c r="EY321" s="151"/>
      <c r="EZ321" s="151"/>
      <c r="FA321" s="151"/>
      <c r="FB321" s="151"/>
      <c r="FC321" s="151"/>
      <c r="FD321" s="151"/>
      <c r="FE321" s="151"/>
      <c r="FF321" s="151"/>
      <c r="FG321" s="151"/>
      <c r="FH321" s="151"/>
      <c r="FI321" s="151"/>
      <c r="FJ321" s="151"/>
      <c r="FK321" s="151"/>
      <c r="FL321" s="151"/>
      <c r="FM321" s="151"/>
      <c r="FN321" s="151"/>
      <c r="FO321" s="151"/>
      <c r="FP321" s="151"/>
      <c r="FQ321" s="151"/>
      <c r="FR321" s="151"/>
      <c r="FS321" s="151"/>
      <c r="FT321" s="151"/>
      <c r="FU321" s="151"/>
      <c r="FV321" s="151"/>
      <c r="FW321" s="151"/>
      <c r="FX321" s="151"/>
      <c r="FY321" s="151"/>
      <c r="FZ321" s="151"/>
      <c r="GA321" s="151"/>
      <c r="GB321" s="151"/>
      <c r="GC321" s="151"/>
      <c r="GD321" s="151"/>
      <c r="GE321" s="151"/>
      <c r="GF321" s="151"/>
      <c r="GG321" s="151"/>
      <c r="GH321" s="151"/>
      <c r="GI321" s="151"/>
      <c r="GJ321" s="151"/>
      <c r="GK321" s="151"/>
      <c r="GL321" s="151"/>
      <c r="GM321" s="151"/>
      <c r="GN321" s="151"/>
      <c r="GO321" s="151"/>
      <c r="GP321" s="151"/>
      <c r="GQ321" s="151"/>
      <c r="GR321" s="151"/>
      <c r="GS321" s="151"/>
      <c r="GT321" s="151"/>
      <c r="GU321" s="151"/>
      <c r="GV321" s="151"/>
      <c r="GW321" s="151"/>
      <c r="GX321" s="151"/>
      <c r="GY321" s="151"/>
      <c r="GZ321" s="151"/>
      <c r="HA321" s="151"/>
      <c r="HB321" s="151"/>
      <c r="HC321" s="151"/>
      <c r="HD321" s="151"/>
      <c r="HE321" s="151"/>
      <c r="HF321" s="151"/>
      <c r="HG321" s="151"/>
      <c r="HH321" s="151"/>
      <c r="HI321" s="151"/>
      <c r="HJ321" s="151"/>
      <c r="HK321" s="151"/>
      <c r="HL321" s="151"/>
      <c r="HM321" s="151"/>
      <c r="HN321" s="151"/>
      <c r="HO321" s="151"/>
      <c r="HP321" s="151"/>
      <c r="HQ321" s="151"/>
      <c r="HR321" s="151"/>
      <c r="HS321" s="151"/>
      <c r="HT321" s="151"/>
      <c r="HU321" s="151"/>
      <c r="HV321" s="151"/>
      <c r="HW321" s="151"/>
      <c r="HX321" s="151"/>
      <c r="HY321" s="151"/>
      <c r="HZ321" s="151"/>
      <c r="IA321" s="151"/>
      <c r="IB321" s="151"/>
      <c r="IC321" s="151"/>
      <c r="ID321" s="151"/>
      <c r="IE321" s="151"/>
      <c r="IF321" s="151"/>
      <c r="IG321" s="151"/>
      <c r="IH321" s="151"/>
      <c r="II321" s="151"/>
      <c r="IJ321" s="151"/>
      <c r="IK321" s="151"/>
      <c r="IL321" s="151"/>
      <c r="IM321" s="151"/>
      <c r="IN321" s="151"/>
      <c r="IO321" s="151"/>
      <c r="IP321" s="151"/>
      <c r="IQ321" s="151"/>
      <c r="IR321" s="151"/>
      <c r="IS321" s="151"/>
      <c r="IT321" s="151"/>
      <c r="IU321" s="151"/>
      <c r="IV321" s="151"/>
      <c r="IW321" s="151"/>
      <c r="IX321" s="151"/>
      <c r="IY321" s="151"/>
      <c r="IZ321" s="151"/>
      <c r="JA321" s="151"/>
      <c r="JB321" s="151"/>
      <c r="JC321" s="151"/>
      <c r="JD321" s="151"/>
      <c r="JE321" s="151"/>
      <c r="JF321" s="151"/>
      <c r="JG321" s="151"/>
      <c r="JH321" s="151"/>
      <c r="JI321" s="151"/>
      <c r="JJ321" s="151"/>
    </row>
    <row r="322" spans="1:270" x14ac:dyDescent="0.25">
      <c r="A322" s="448">
        <v>3231</v>
      </c>
      <c r="B322" s="449"/>
      <c r="C322" s="450"/>
      <c r="D322" s="54" t="s">
        <v>57</v>
      </c>
      <c r="E322" s="398"/>
      <c r="F322" s="252"/>
      <c r="G322" s="252"/>
      <c r="H322" s="252"/>
      <c r="I322" s="12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/>
      <c r="AH322" s="151"/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  <c r="BI322" s="151"/>
      <c r="BJ322" s="151"/>
      <c r="BK322" s="151"/>
      <c r="BL322" s="151"/>
      <c r="BM322" s="151"/>
      <c r="BN322" s="151"/>
      <c r="BO322" s="151"/>
      <c r="BP322" s="151"/>
      <c r="BQ322" s="151"/>
      <c r="BR322" s="151"/>
      <c r="BS322" s="151"/>
      <c r="BT322" s="151"/>
      <c r="BU322" s="151"/>
      <c r="BV322" s="151"/>
      <c r="BW322" s="151"/>
      <c r="BX322" s="151"/>
      <c r="BY322" s="151"/>
      <c r="BZ322" s="151"/>
      <c r="CA322" s="151"/>
      <c r="CB322" s="151"/>
      <c r="CC322" s="151"/>
      <c r="CD322" s="151"/>
      <c r="CE322" s="151"/>
      <c r="CF322" s="151"/>
      <c r="CG322" s="151"/>
      <c r="CH322" s="151"/>
      <c r="CI322" s="151"/>
      <c r="CJ322" s="151"/>
      <c r="CK322" s="151"/>
      <c r="CL322" s="151"/>
      <c r="CM322" s="151"/>
      <c r="CN322" s="151"/>
      <c r="CO322" s="151"/>
      <c r="CP322" s="151"/>
      <c r="CQ322" s="151"/>
      <c r="CR322" s="151"/>
      <c r="CS322" s="151"/>
      <c r="CT322" s="151"/>
      <c r="CU322" s="151"/>
      <c r="CV322" s="151"/>
      <c r="CW322" s="151"/>
      <c r="CX322" s="151"/>
      <c r="CY322" s="151"/>
      <c r="CZ322" s="151"/>
      <c r="DA322" s="151"/>
      <c r="DB322" s="151"/>
      <c r="DC322" s="151"/>
      <c r="DD322" s="151"/>
      <c r="DE322" s="151"/>
      <c r="DF322" s="151"/>
      <c r="DG322" s="151"/>
      <c r="DH322" s="151"/>
      <c r="DI322" s="151"/>
      <c r="DJ322" s="151"/>
      <c r="DK322" s="151"/>
      <c r="DL322" s="151"/>
      <c r="DM322" s="151"/>
      <c r="DN322" s="151"/>
      <c r="DO322" s="151"/>
      <c r="DP322" s="151"/>
      <c r="DQ322" s="151"/>
      <c r="DR322" s="151"/>
      <c r="DS322" s="151"/>
      <c r="DT322" s="151"/>
      <c r="DU322" s="151"/>
      <c r="DV322" s="151"/>
      <c r="DW322" s="151"/>
      <c r="DX322" s="151"/>
      <c r="DY322" s="151"/>
      <c r="DZ322" s="151"/>
      <c r="EA322" s="151"/>
      <c r="EB322" s="151"/>
      <c r="EC322" s="151"/>
      <c r="ED322" s="151"/>
      <c r="EE322" s="151"/>
      <c r="EF322" s="151"/>
      <c r="EG322" s="151"/>
      <c r="EH322" s="151"/>
      <c r="EI322" s="151"/>
      <c r="EJ322" s="151"/>
      <c r="EK322" s="151"/>
      <c r="EL322" s="151"/>
      <c r="EM322" s="151"/>
      <c r="EN322" s="151"/>
      <c r="EO322" s="151"/>
      <c r="EP322" s="151"/>
      <c r="EQ322" s="151"/>
      <c r="ER322" s="151"/>
      <c r="ES322" s="151"/>
      <c r="ET322" s="151"/>
      <c r="EU322" s="151"/>
      <c r="EV322" s="151"/>
      <c r="EW322" s="151"/>
      <c r="EX322" s="151"/>
      <c r="EY322" s="151"/>
      <c r="EZ322" s="151"/>
      <c r="FA322" s="151"/>
      <c r="FB322" s="151"/>
      <c r="FC322" s="151"/>
      <c r="FD322" s="151"/>
      <c r="FE322" s="151"/>
      <c r="FF322" s="151"/>
      <c r="FG322" s="151"/>
      <c r="FH322" s="151"/>
      <c r="FI322" s="151"/>
      <c r="FJ322" s="151"/>
      <c r="FK322" s="151"/>
      <c r="FL322" s="151"/>
      <c r="FM322" s="151"/>
      <c r="FN322" s="151"/>
      <c r="FO322" s="151"/>
      <c r="FP322" s="151"/>
      <c r="FQ322" s="151"/>
      <c r="FR322" s="151"/>
      <c r="FS322" s="151"/>
      <c r="FT322" s="151"/>
      <c r="FU322" s="151"/>
      <c r="FV322" s="151"/>
      <c r="FW322" s="151"/>
      <c r="FX322" s="151"/>
      <c r="FY322" s="151"/>
      <c r="FZ322" s="151"/>
      <c r="GA322" s="151"/>
      <c r="GB322" s="151"/>
      <c r="GC322" s="151"/>
      <c r="GD322" s="151"/>
      <c r="GE322" s="151"/>
      <c r="GF322" s="151"/>
      <c r="GG322" s="151"/>
      <c r="GH322" s="151"/>
      <c r="GI322" s="151"/>
      <c r="GJ322" s="151"/>
      <c r="GK322" s="151"/>
      <c r="GL322" s="151"/>
      <c r="GM322" s="151"/>
      <c r="GN322" s="151"/>
      <c r="GO322" s="151"/>
      <c r="GP322" s="151"/>
      <c r="GQ322" s="151"/>
      <c r="GR322" s="151"/>
      <c r="GS322" s="151"/>
      <c r="GT322" s="151"/>
      <c r="GU322" s="151"/>
      <c r="GV322" s="151"/>
      <c r="GW322" s="151"/>
      <c r="GX322" s="151"/>
      <c r="GY322" s="151"/>
      <c r="GZ322" s="151"/>
      <c r="HA322" s="151"/>
      <c r="HB322" s="151"/>
      <c r="HC322" s="151"/>
      <c r="HD322" s="151"/>
      <c r="HE322" s="151"/>
      <c r="HF322" s="151"/>
      <c r="HG322" s="151"/>
      <c r="HH322" s="151"/>
      <c r="HI322" s="151"/>
      <c r="HJ322" s="151"/>
      <c r="HK322" s="151"/>
      <c r="HL322" s="151"/>
      <c r="HM322" s="151"/>
      <c r="HN322" s="151"/>
      <c r="HO322" s="151"/>
      <c r="HP322" s="151"/>
      <c r="HQ322" s="151"/>
      <c r="HR322" s="151"/>
      <c r="HS322" s="151"/>
      <c r="HT322" s="151"/>
      <c r="HU322" s="151"/>
      <c r="HV322" s="151"/>
      <c r="HW322" s="151"/>
      <c r="HX322" s="151"/>
      <c r="HY322" s="151"/>
      <c r="HZ322" s="151"/>
      <c r="IA322" s="151"/>
      <c r="IB322" s="151"/>
      <c r="IC322" s="151"/>
      <c r="ID322" s="151"/>
      <c r="IE322" s="151"/>
      <c r="IF322" s="151"/>
      <c r="IG322" s="151"/>
      <c r="IH322" s="151"/>
      <c r="II322" s="151"/>
      <c r="IJ322" s="151"/>
      <c r="IK322" s="151"/>
      <c r="IL322" s="151"/>
      <c r="IM322" s="151"/>
      <c r="IN322" s="151"/>
      <c r="IO322" s="151"/>
      <c r="IP322" s="151"/>
      <c r="IQ322" s="151"/>
      <c r="IR322" s="151"/>
      <c r="IS322" s="151"/>
      <c r="IT322" s="151"/>
      <c r="IU322" s="151"/>
      <c r="IV322" s="151"/>
      <c r="IW322" s="151"/>
      <c r="IX322" s="151"/>
      <c r="IY322" s="151"/>
      <c r="IZ322" s="151"/>
      <c r="JA322" s="151"/>
      <c r="JB322" s="151"/>
      <c r="JC322" s="151"/>
      <c r="JD322" s="151"/>
      <c r="JE322" s="151"/>
      <c r="JF322" s="151"/>
      <c r="JG322" s="151"/>
      <c r="JH322" s="151"/>
      <c r="JI322" s="151"/>
      <c r="JJ322" s="151"/>
    </row>
    <row r="323" spans="1:270" x14ac:dyDescent="0.25">
      <c r="A323" s="267"/>
      <c r="B323" s="268">
        <v>3237</v>
      </c>
      <c r="C323" s="269"/>
      <c r="D323" s="54" t="s">
        <v>62</v>
      </c>
      <c r="E323" s="398"/>
      <c r="F323" s="260"/>
      <c r="G323" s="260">
        <v>1072.75</v>
      </c>
      <c r="H323" s="260"/>
      <c r="I323" s="22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  <c r="AC323" s="151"/>
      <c r="AD323" s="151"/>
      <c r="AE323" s="151"/>
      <c r="AF323" s="151"/>
      <c r="AG323" s="151"/>
      <c r="AH323" s="151"/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  <c r="BI323" s="151"/>
      <c r="BJ323" s="151"/>
      <c r="BK323" s="151"/>
      <c r="BL323" s="151"/>
      <c r="BM323" s="151"/>
      <c r="BN323" s="151"/>
      <c r="BO323" s="151"/>
      <c r="BP323" s="151"/>
      <c r="BQ323" s="151"/>
      <c r="BR323" s="151"/>
      <c r="BS323" s="151"/>
      <c r="BT323" s="151"/>
      <c r="BU323" s="151"/>
      <c r="BV323" s="151"/>
      <c r="BW323" s="151"/>
      <c r="BX323" s="151"/>
      <c r="BY323" s="151"/>
      <c r="BZ323" s="151"/>
      <c r="CA323" s="151"/>
      <c r="CB323" s="151"/>
      <c r="CC323" s="151"/>
      <c r="CD323" s="151"/>
      <c r="CE323" s="151"/>
      <c r="CF323" s="151"/>
      <c r="CG323" s="151"/>
      <c r="CH323" s="151"/>
      <c r="CI323" s="151"/>
      <c r="CJ323" s="151"/>
      <c r="CK323" s="151"/>
      <c r="CL323" s="151"/>
      <c r="CM323" s="151"/>
      <c r="CN323" s="151"/>
      <c r="CO323" s="151"/>
      <c r="CP323" s="151"/>
      <c r="CQ323" s="151"/>
      <c r="CR323" s="151"/>
      <c r="CS323" s="151"/>
      <c r="CT323" s="151"/>
      <c r="CU323" s="151"/>
      <c r="CV323" s="151"/>
      <c r="CW323" s="151"/>
      <c r="CX323" s="151"/>
      <c r="CY323" s="151"/>
      <c r="CZ323" s="151"/>
      <c r="DA323" s="151"/>
      <c r="DB323" s="151"/>
      <c r="DC323" s="151"/>
      <c r="DD323" s="151"/>
      <c r="DE323" s="151"/>
      <c r="DF323" s="151"/>
      <c r="DG323" s="151"/>
      <c r="DH323" s="151"/>
      <c r="DI323" s="151"/>
      <c r="DJ323" s="151"/>
      <c r="DK323" s="151"/>
      <c r="DL323" s="151"/>
      <c r="DM323" s="151"/>
      <c r="DN323" s="151"/>
      <c r="DO323" s="151"/>
      <c r="DP323" s="151"/>
      <c r="DQ323" s="151"/>
      <c r="DR323" s="151"/>
      <c r="DS323" s="151"/>
      <c r="DT323" s="151"/>
      <c r="DU323" s="151"/>
      <c r="DV323" s="151"/>
      <c r="DW323" s="151"/>
      <c r="DX323" s="151"/>
      <c r="DY323" s="151"/>
      <c r="DZ323" s="151"/>
      <c r="EA323" s="151"/>
      <c r="EB323" s="151"/>
      <c r="EC323" s="151"/>
      <c r="ED323" s="151"/>
      <c r="EE323" s="151"/>
      <c r="EF323" s="151"/>
      <c r="EG323" s="151"/>
      <c r="EH323" s="151"/>
      <c r="EI323" s="151"/>
      <c r="EJ323" s="151"/>
      <c r="EK323" s="151"/>
      <c r="EL323" s="151"/>
      <c r="EM323" s="151"/>
      <c r="EN323" s="151"/>
      <c r="EO323" s="151"/>
      <c r="EP323" s="151"/>
      <c r="EQ323" s="151"/>
      <c r="ER323" s="151"/>
      <c r="ES323" s="151"/>
      <c r="ET323" s="151"/>
      <c r="EU323" s="151"/>
      <c r="EV323" s="151"/>
      <c r="EW323" s="151"/>
      <c r="EX323" s="151"/>
      <c r="EY323" s="151"/>
      <c r="EZ323" s="151"/>
      <c r="FA323" s="151"/>
      <c r="FB323" s="151"/>
      <c r="FC323" s="151"/>
      <c r="FD323" s="151"/>
      <c r="FE323" s="151"/>
      <c r="FF323" s="151"/>
      <c r="FG323" s="151"/>
      <c r="FH323" s="151"/>
      <c r="FI323" s="151"/>
      <c r="FJ323" s="151"/>
      <c r="FK323" s="151"/>
      <c r="FL323" s="151"/>
      <c r="FM323" s="151"/>
      <c r="FN323" s="151"/>
      <c r="FO323" s="151"/>
      <c r="FP323" s="151"/>
      <c r="FQ323" s="151"/>
      <c r="FR323" s="151"/>
      <c r="FS323" s="151"/>
      <c r="FT323" s="151"/>
      <c r="FU323" s="151"/>
      <c r="FV323" s="151"/>
      <c r="FW323" s="151"/>
      <c r="FX323" s="151"/>
      <c r="FY323" s="151"/>
      <c r="FZ323" s="151"/>
      <c r="GA323" s="151"/>
      <c r="GB323" s="151"/>
      <c r="GC323" s="151"/>
      <c r="GD323" s="151"/>
      <c r="GE323" s="151"/>
      <c r="GF323" s="151"/>
      <c r="GG323" s="151"/>
      <c r="GH323" s="151"/>
      <c r="GI323" s="151"/>
      <c r="GJ323" s="151"/>
      <c r="GK323" s="151"/>
      <c r="GL323" s="151"/>
      <c r="GM323" s="151"/>
      <c r="GN323" s="151"/>
      <c r="GO323" s="151"/>
      <c r="GP323" s="151"/>
      <c r="GQ323" s="151"/>
      <c r="GR323" s="151"/>
      <c r="GS323" s="151"/>
      <c r="GT323" s="151"/>
      <c r="GU323" s="151"/>
      <c r="GV323" s="151"/>
      <c r="GW323" s="151"/>
      <c r="GX323" s="151"/>
      <c r="GY323" s="151"/>
      <c r="GZ323" s="151"/>
      <c r="HA323" s="151"/>
      <c r="HB323" s="151"/>
      <c r="HC323" s="151"/>
      <c r="HD323" s="151"/>
      <c r="HE323" s="151"/>
      <c r="HF323" s="151"/>
      <c r="HG323" s="151"/>
      <c r="HH323" s="151"/>
      <c r="HI323" s="151"/>
      <c r="HJ323" s="151"/>
      <c r="HK323" s="151"/>
      <c r="HL323" s="151"/>
      <c r="HM323" s="151"/>
      <c r="HN323" s="151"/>
      <c r="HO323" s="151"/>
      <c r="HP323" s="151"/>
      <c r="HQ323" s="151"/>
      <c r="HR323" s="151"/>
      <c r="HS323" s="151"/>
      <c r="HT323" s="151"/>
      <c r="HU323" s="151"/>
      <c r="HV323" s="151"/>
      <c r="HW323" s="151"/>
      <c r="HX323" s="151"/>
      <c r="HY323" s="151"/>
      <c r="HZ323" s="151"/>
      <c r="IA323" s="151"/>
      <c r="IB323" s="151"/>
      <c r="IC323" s="151"/>
      <c r="ID323" s="151"/>
      <c r="IE323" s="151"/>
      <c r="IF323" s="151"/>
      <c r="IG323" s="151"/>
      <c r="IH323" s="151"/>
      <c r="II323" s="151"/>
      <c r="IJ323" s="151"/>
      <c r="IK323" s="151"/>
      <c r="IL323" s="151"/>
      <c r="IM323" s="151"/>
      <c r="IN323" s="151"/>
      <c r="IO323" s="151"/>
      <c r="IP323" s="151"/>
      <c r="IQ323" s="151"/>
      <c r="IR323" s="151"/>
      <c r="IS323" s="151"/>
      <c r="IT323" s="151"/>
      <c r="IU323" s="151"/>
      <c r="IV323" s="151"/>
      <c r="IW323" s="151"/>
      <c r="IX323" s="151"/>
      <c r="IY323" s="151"/>
      <c r="IZ323" s="151"/>
      <c r="JA323" s="151"/>
      <c r="JB323" s="151"/>
      <c r="JC323" s="151"/>
      <c r="JD323" s="151"/>
      <c r="JE323" s="151"/>
      <c r="JF323" s="151"/>
      <c r="JG323" s="151"/>
      <c r="JH323" s="151"/>
      <c r="JI323" s="151"/>
      <c r="JJ323" s="151"/>
    </row>
    <row r="324" spans="1:270" s="118" customFormat="1" ht="16.5" customHeight="1" x14ac:dyDescent="0.25">
      <c r="A324" s="124"/>
      <c r="B324" s="125">
        <v>329</v>
      </c>
      <c r="C324" s="130"/>
      <c r="D324" s="127" t="s">
        <v>65</v>
      </c>
      <c r="E324" s="280">
        <f>E325</f>
        <v>984</v>
      </c>
      <c r="F324" s="263">
        <f>F325</f>
        <v>0</v>
      </c>
      <c r="G324" s="263">
        <f>G325</f>
        <v>937.38</v>
      </c>
      <c r="H324" s="255">
        <f>G324/E324*100</f>
        <v>95.262195121951223</v>
      </c>
      <c r="I324" s="145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  <c r="AC324" s="151"/>
      <c r="AD324" s="151"/>
      <c r="AE324" s="151"/>
      <c r="AF324" s="151"/>
      <c r="AG324" s="151"/>
      <c r="AH324" s="151"/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  <c r="BI324" s="151"/>
      <c r="BJ324" s="151"/>
      <c r="BK324" s="151"/>
      <c r="BL324" s="151"/>
      <c r="BM324" s="151"/>
      <c r="BN324" s="151"/>
      <c r="BO324" s="151"/>
      <c r="BP324" s="151"/>
      <c r="BQ324" s="151"/>
      <c r="BR324" s="151"/>
      <c r="BS324" s="151"/>
      <c r="BT324" s="151"/>
      <c r="BU324" s="151"/>
      <c r="BV324" s="151"/>
      <c r="BW324" s="151"/>
      <c r="BX324" s="151"/>
      <c r="BY324" s="151"/>
      <c r="BZ324" s="151"/>
      <c r="CA324" s="151"/>
      <c r="CB324" s="151"/>
      <c r="CC324" s="151"/>
      <c r="CD324" s="151"/>
      <c r="CE324" s="151"/>
      <c r="CF324" s="151"/>
      <c r="CG324" s="151"/>
      <c r="CH324" s="151"/>
      <c r="CI324" s="151"/>
      <c r="CJ324" s="151"/>
      <c r="CK324" s="151"/>
      <c r="CL324" s="151"/>
      <c r="CM324" s="151"/>
      <c r="CN324" s="151"/>
      <c r="CO324" s="151"/>
      <c r="CP324" s="151"/>
      <c r="CQ324" s="151"/>
      <c r="CR324" s="151"/>
      <c r="CS324" s="151"/>
      <c r="CT324" s="151"/>
      <c r="CU324" s="151"/>
      <c r="CV324" s="151"/>
      <c r="CW324" s="151"/>
      <c r="CX324" s="151"/>
      <c r="CY324" s="151"/>
      <c r="CZ324" s="151"/>
      <c r="DA324" s="151"/>
      <c r="DB324" s="151"/>
      <c r="DC324" s="151"/>
      <c r="DD324" s="151"/>
      <c r="DE324" s="151"/>
      <c r="DF324" s="151"/>
      <c r="DG324" s="151"/>
      <c r="DH324" s="151"/>
      <c r="DI324" s="151"/>
      <c r="DJ324" s="151"/>
      <c r="DK324" s="151"/>
      <c r="DL324" s="151"/>
      <c r="DM324" s="151"/>
      <c r="DN324" s="151"/>
      <c r="DO324" s="151"/>
      <c r="DP324" s="151"/>
      <c r="DQ324" s="151"/>
      <c r="DR324" s="151"/>
      <c r="DS324" s="151"/>
      <c r="DT324" s="151"/>
      <c r="DU324" s="151"/>
      <c r="DV324" s="151"/>
      <c r="DW324" s="151"/>
      <c r="DX324" s="151"/>
      <c r="DY324" s="151"/>
      <c r="DZ324" s="151"/>
      <c r="EA324" s="151"/>
      <c r="EB324" s="151"/>
      <c r="EC324" s="151"/>
      <c r="ED324" s="151"/>
      <c r="EE324" s="151"/>
      <c r="EF324" s="151"/>
      <c r="EG324" s="151"/>
      <c r="EH324" s="151"/>
      <c r="EI324" s="151"/>
      <c r="EJ324" s="151"/>
      <c r="EK324" s="151"/>
      <c r="EL324" s="151"/>
      <c r="EM324" s="151"/>
      <c r="EN324" s="151"/>
      <c r="EO324" s="151"/>
      <c r="EP324" s="151"/>
      <c r="EQ324" s="151"/>
      <c r="ER324" s="151"/>
      <c r="ES324" s="151"/>
      <c r="ET324" s="151"/>
      <c r="EU324" s="151"/>
      <c r="EV324" s="151"/>
      <c r="EW324" s="151"/>
      <c r="EX324" s="151"/>
      <c r="EY324" s="151"/>
      <c r="EZ324" s="151"/>
      <c r="FA324" s="151"/>
      <c r="FB324" s="151"/>
      <c r="FC324" s="151"/>
      <c r="FD324" s="151"/>
      <c r="FE324" s="151"/>
      <c r="FF324" s="151"/>
      <c r="FG324" s="151"/>
      <c r="FH324" s="151"/>
      <c r="FI324" s="151"/>
      <c r="FJ324" s="151"/>
      <c r="FK324" s="151"/>
      <c r="FL324" s="151"/>
      <c r="FM324" s="151"/>
      <c r="FN324" s="151"/>
      <c r="FO324" s="151"/>
      <c r="FP324" s="151"/>
      <c r="FQ324" s="151"/>
      <c r="FR324" s="151"/>
      <c r="FS324" s="151"/>
      <c r="FT324" s="151"/>
      <c r="FU324" s="151"/>
      <c r="FV324" s="151"/>
      <c r="FW324" s="151"/>
      <c r="FX324" s="151"/>
      <c r="FY324" s="151"/>
      <c r="FZ324" s="151"/>
      <c r="GA324" s="151"/>
      <c r="GB324" s="151"/>
      <c r="GC324" s="151"/>
      <c r="GD324" s="151"/>
      <c r="GE324" s="151"/>
      <c r="GF324" s="151"/>
      <c r="GG324" s="151"/>
      <c r="GH324" s="151"/>
      <c r="GI324" s="151"/>
      <c r="GJ324" s="151"/>
      <c r="GK324" s="151"/>
      <c r="GL324" s="151"/>
      <c r="GM324" s="151"/>
      <c r="GN324" s="151"/>
      <c r="GO324" s="151"/>
      <c r="GP324" s="151"/>
      <c r="GQ324" s="151"/>
      <c r="GR324" s="151"/>
      <c r="GS324" s="151"/>
      <c r="GT324" s="151"/>
      <c r="GU324" s="151"/>
      <c r="GV324" s="151"/>
      <c r="GW324" s="151"/>
      <c r="GX324" s="151"/>
      <c r="GY324" s="151"/>
      <c r="GZ324" s="151"/>
      <c r="HA324" s="151"/>
      <c r="HB324" s="151"/>
      <c r="HC324" s="151"/>
      <c r="HD324" s="151"/>
      <c r="HE324" s="151"/>
      <c r="HF324" s="151"/>
      <c r="HG324" s="151"/>
      <c r="HH324" s="151"/>
      <c r="HI324" s="151"/>
      <c r="HJ324" s="151"/>
      <c r="HK324" s="151"/>
      <c r="HL324" s="151"/>
      <c r="HM324" s="151"/>
      <c r="HN324" s="151"/>
      <c r="HO324" s="151"/>
      <c r="HP324" s="151"/>
      <c r="HQ324" s="151"/>
      <c r="HR324" s="151"/>
      <c r="HS324" s="151"/>
      <c r="HT324" s="151"/>
      <c r="HU324" s="151"/>
      <c r="HV324" s="151"/>
      <c r="HW324" s="151"/>
      <c r="HX324" s="151"/>
      <c r="HY324" s="151"/>
      <c r="HZ324" s="151"/>
      <c r="IA324" s="151"/>
      <c r="IB324" s="151"/>
      <c r="IC324" s="151"/>
      <c r="ID324" s="151"/>
      <c r="IE324" s="151"/>
      <c r="IF324" s="151"/>
      <c r="IG324" s="151"/>
      <c r="IH324" s="151"/>
      <c r="II324" s="151"/>
      <c r="IJ324" s="151"/>
      <c r="IK324" s="151"/>
      <c r="IL324" s="151"/>
      <c r="IM324" s="151"/>
      <c r="IN324" s="151"/>
      <c r="IO324" s="151"/>
      <c r="IP324" s="151"/>
      <c r="IQ324" s="151"/>
      <c r="IR324" s="151"/>
      <c r="IS324" s="151"/>
      <c r="IT324" s="151"/>
      <c r="IU324" s="151"/>
      <c r="IV324" s="151"/>
      <c r="IW324" s="151"/>
      <c r="IX324" s="151"/>
      <c r="IY324" s="151"/>
      <c r="IZ324" s="151"/>
      <c r="JA324" s="151"/>
      <c r="JB324" s="151"/>
      <c r="JC324" s="151"/>
      <c r="JD324" s="151"/>
      <c r="JE324" s="151"/>
      <c r="JF324" s="151"/>
      <c r="JG324" s="151"/>
      <c r="JH324" s="151"/>
      <c r="JI324" s="151"/>
      <c r="JJ324" s="151"/>
    </row>
    <row r="325" spans="1:270" ht="18" customHeight="1" x14ac:dyDescent="0.25">
      <c r="A325" s="448">
        <v>3299</v>
      </c>
      <c r="B325" s="449"/>
      <c r="C325" s="450"/>
      <c r="D325" s="54" t="s">
        <v>65</v>
      </c>
      <c r="E325" s="398">
        <v>984</v>
      </c>
      <c r="F325" s="252"/>
      <c r="G325" s="252">
        <v>937.38</v>
      </c>
      <c r="H325" s="252"/>
      <c r="I325" s="12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  <c r="AC325" s="151"/>
      <c r="AD325" s="151"/>
      <c r="AE325" s="151"/>
      <c r="AF325" s="151"/>
      <c r="AG325" s="151"/>
      <c r="AH325" s="151"/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  <c r="BI325" s="151"/>
      <c r="BJ325" s="151"/>
      <c r="BK325" s="151"/>
      <c r="BL325" s="151"/>
      <c r="BM325" s="151"/>
      <c r="BN325" s="151"/>
      <c r="BO325" s="151"/>
      <c r="BP325" s="151"/>
      <c r="BQ325" s="151"/>
      <c r="BR325" s="151"/>
      <c r="BS325" s="151"/>
      <c r="BT325" s="151"/>
      <c r="BU325" s="151"/>
      <c r="BV325" s="151"/>
      <c r="BW325" s="151"/>
      <c r="BX325" s="151"/>
      <c r="BY325" s="151"/>
      <c r="BZ325" s="151"/>
      <c r="CA325" s="151"/>
      <c r="CB325" s="151"/>
      <c r="CC325" s="151"/>
      <c r="CD325" s="151"/>
      <c r="CE325" s="151"/>
      <c r="CF325" s="151"/>
      <c r="CG325" s="151"/>
      <c r="CH325" s="151"/>
      <c r="CI325" s="151"/>
      <c r="CJ325" s="151"/>
      <c r="CK325" s="151"/>
      <c r="CL325" s="151"/>
      <c r="CM325" s="151"/>
      <c r="CN325" s="151"/>
      <c r="CO325" s="151"/>
      <c r="CP325" s="151"/>
      <c r="CQ325" s="151"/>
      <c r="CR325" s="151"/>
      <c r="CS325" s="151"/>
      <c r="CT325" s="151"/>
      <c r="CU325" s="151"/>
      <c r="CV325" s="151"/>
      <c r="CW325" s="151"/>
      <c r="CX325" s="151"/>
      <c r="CY325" s="151"/>
      <c r="CZ325" s="151"/>
      <c r="DA325" s="151"/>
      <c r="DB325" s="151"/>
      <c r="DC325" s="151"/>
      <c r="DD325" s="151"/>
      <c r="DE325" s="151"/>
      <c r="DF325" s="151"/>
      <c r="DG325" s="151"/>
      <c r="DH325" s="151"/>
      <c r="DI325" s="151"/>
      <c r="DJ325" s="151"/>
      <c r="DK325" s="151"/>
      <c r="DL325" s="151"/>
      <c r="DM325" s="151"/>
      <c r="DN325" s="151"/>
      <c r="DO325" s="151"/>
      <c r="DP325" s="151"/>
      <c r="DQ325" s="151"/>
      <c r="DR325" s="151"/>
      <c r="DS325" s="151"/>
      <c r="DT325" s="151"/>
      <c r="DU325" s="151"/>
      <c r="DV325" s="151"/>
      <c r="DW325" s="151"/>
      <c r="DX325" s="151"/>
      <c r="DY325" s="151"/>
      <c r="DZ325" s="151"/>
      <c r="EA325" s="151"/>
      <c r="EB325" s="151"/>
      <c r="EC325" s="151"/>
      <c r="ED325" s="151"/>
      <c r="EE325" s="151"/>
      <c r="EF325" s="151"/>
      <c r="EG325" s="151"/>
      <c r="EH325" s="151"/>
      <c r="EI325" s="151"/>
      <c r="EJ325" s="151"/>
      <c r="EK325" s="151"/>
      <c r="EL325" s="151"/>
      <c r="EM325" s="151"/>
      <c r="EN325" s="151"/>
      <c r="EO325" s="151"/>
      <c r="EP325" s="151"/>
      <c r="EQ325" s="151"/>
      <c r="ER325" s="151"/>
      <c r="ES325" s="151"/>
      <c r="ET325" s="151"/>
      <c r="EU325" s="151"/>
      <c r="EV325" s="151"/>
      <c r="EW325" s="151"/>
      <c r="EX325" s="151"/>
      <c r="EY325" s="151"/>
      <c r="EZ325" s="151"/>
      <c r="FA325" s="151"/>
      <c r="FB325" s="151"/>
      <c r="FC325" s="151"/>
      <c r="FD325" s="151"/>
      <c r="FE325" s="151"/>
      <c r="FF325" s="151"/>
      <c r="FG325" s="151"/>
      <c r="FH325" s="151"/>
      <c r="FI325" s="151"/>
      <c r="FJ325" s="151"/>
      <c r="FK325" s="151"/>
      <c r="FL325" s="151"/>
      <c r="FM325" s="151"/>
      <c r="FN325" s="151"/>
      <c r="FO325" s="151"/>
      <c r="FP325" s="151"/>
      <c r="FQ325" s="151"/>
      <c r="FR325" s="151"/>
      <c r="FS325" s="151"/>
      <c r="FT325" s="151"/>
      <c r="FU325" s="151"/>
      <c r="FV325" s="151"/>
      <c r="FW325" s="151"/>
      <c r="FX325" s="151"/>
      <c r="FY325" s="151"/>
      <c r="FZ325" s="151"/>
      <c r="GA325" s="151"/>
      <c r="GB325" s="151"/>
      <c r="GC325" s="151"/>
      <c r="GD325" s="151"/>
      <c r="GE325" s="151"/>
      <c r="GF325" s="151"/>
      <c r="GG325" s="151"/>
      <c r="GH325" s="151"/>
      <c r="GI325" s="151"/>
      <c r="GJ325" s="151"/>
      <c r="GK325" s="151"/>
      <c r="GL325" s="151"/>
      <c r="GM325" s="151"/>
      <c r="GN325" s="151"/>
      <c r="GO325" s="151"/>
      <c r="GP325" s="151"/>
      <c r="GQ325" s="151"/>
      <c r="GR325" s="151"/>
      <c r="GS325" s="151"/>
      <c r="GT325" s="151"/>
      <c r="GU325" s="151"/>
      <c r="GV325" s="151"/>
      <c r="GW325" s="151"/>
      <c r="GX325" s="151"/>
      <c r="GY325" s="151"/>
      <c r="GZ325" s="151"/>
      <c r="HA325" s="151"/>
      <c r="HB325" s="151"/>
      <c r="HC325" s="151"/>
      <c r="HD325" s="151"/>
      <c r="HE325" s="151"/>
      <c r="HF325" s="151"/>
      <c r="HG325" s="151"/>
      <c r="HH325" s="151"/>
      <c r="HI325" s="151"/>
      <c r="HJ325" s="151"/>
      <c r="HK325" s="151"/>
      <c r="HL325" s="151"/>
      <c r="HM325" s="151"/>
      <c r="HN325" s="151"/>
      <c r="HO325" s="151"/>
      <c r="HP325" s="151"/>
      <c r="HQ325" s="151"/>
      <c r="HR325" s="151"/>
      <c r="HS325" s="151"/>
      <c r="HT325" s="151"/>
      <c r="HU325" s="151"/>
      <c r="HV325" s="151"/>
      <c r="HW325" s="151"/>
      <c r="HX325" s="151"/>
      <c r="HY325" s="151"/>
      <c r="HZ325" s="151"/>
      <c r="IA325" s="151"/>
      <c r="IB325" s="151"/>
      <c r="IC325" s="151"/>
      <c r="ID325" s="151"/>
      <c r="IE325" s="151"/>
      <c r="IF325" s="151"/>
      <c r="IG325" s="151"/>
      <c r="IH325" s="151"/>
      <c r="II325" s="151"/>
      <c r="IJ325" s="151"/>
      <c r="IK325" s="151"/>
      <c r="IL325" s="151"/>
      <c r="IM325" s="151"/>
      <c r="IN325" s="151"/>
      <c r="IO325" s="151"/>
      <c r="IP325" s="151"/>
      <c r="IQ325" s="151"/>
      <c r="IR325" s="151"/>
      <c r="IS325" s="151"/>
      <c r="IT325" s="151"/>
      <c r="IU325" s="151"/>
      <c r="IV325" s="151"/>
      <c r="IW325" s="151"/>
      <c r="IX325" s="151"/>
      <c r="IY325" s="151"/>
      <c r="IZ325" s="151"/>
      <c r="JA325" s="151"/>
      <c r="JB325" s="151"/>
      <c r="JC325" s="151"/>
      <c r="JD325" s="151"/>
      <c r="JE325" s="151"/>
      <c r="JF325" s="151"/>
      <c r="JG325" s="151"/>
      <c r="JH325" s="151"/>
      <c r="JI325" s="151"/>
      <c r="JJ325" s="151"/>
    </row>
    <row r="326" spans="1:270" s="94" customFormat="1" x14ac:dyDescent="0.25">
      <c r="A326" s="86" t="s">
        <v>167</v>
      </c>
      <c r="B326" s="322"/>
      <c r="C326" s="323"/>
      <c r="D326" s="324" t="s">
        <v>116</v>
      </c>
      <c r="E326" s="403">
        <f>E328+E389</f>
        <v>53944.04</v>
      </c>
      <c r="F326" s="279">
        <f>F328+F389</f>
        <v>180000</v>
      </c>
      <c r="G326" s="279">
        <f>G328+G389</f>
        <v>119486.88</v>
      </c>
      <c r="H326" s="251">
        <f>G326/E326*100</f>
        <v>221.50154122679723</v>
      </c>
      <c r="I326" s="83">
        <f>G326/F326*100</f>
        <v>66.381600000000006</v>
      </c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  <c r="AA326" s="151"/>
      <c r="AB326" s="151"/>
      <c r="AC326" s="151"/>
      <c r="AD326" s="151"/>
      <c r="AE326" s="151"/>
      <c r="AF326" s="151"/>
      <c r="AG326" s="151"/>
      <c r="AH326" s="151"/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  <c r="BI326" s="151"/>
      <c r="BJ326" s="151"/>
      <c r="BK326" s="151"/>
      <c r="BL326" s="151"/>
      <c r="BM326" s="151"/>
      <c r="BN326" s="151"/>
      <c r="BO326" s="151"/>
      <c r="BP326" s="151"/>
      <c r="BQ326" s="151"/>
      <c r="BR326" s="151"/>
      <c r="BS326" s="151"/>
      <c r="BT326" s="151"/>
      <c r="BU326" s="151"/>
      <c r="BV326" s="151"/>
      <c r="BW326" s="151"/>
      <c r="BX326" s="151"/>
      <c r="BY326" s="151"/>
      <c r="BZ326" s="151"/>
      <c r="CA326" s="151"/>
      <c r="CB326" s="151"/>
      <c r="CC326" s="151"/>
      <c r="CD326" s="151"/>
      <c r="CE326" s="151"/>
      <c r="CF326" s="151"/>
      <c r="CG326" s="151"/>
      <c r="CH326" s="151"/>
      <c r="CI326" s="151"/>
      <c r="CJ326" s="151"/>
      <c r="CK326" s="151"/>
      <c r="CL326" s="151"/>
      <c r="CM326" s="151"/>
      <c r="CN326" s="151"/>
      <c r="CO326" s="151"/>
      <c r="CP326" s="151"/>
      <c r="CQ326" s="151"/>
      <c r="CR326" s="151"/>
      <c r="CS326" s="151"/>
      <c r="CT326" s="151"/>
      <c r="CU326" s="151"/>
      <c r="CV326" s="151"/>
      <c r="CW326" s="151"/>
      <c r="CX326" s="151"/>
      <c r="CY326" s="151"/>
      <c r="CZ326" s="151"/>
      <c r="DA326" s="151"/>
      <c r="DB326" s="151"/>
      <c r="DC326" s="151"/>
      <c r="DD326" s="151"/>
      <c r="DE326" s="151"/>
      <c r="DF326" s="151"/>
      <c r="DG326" s="151"/>
      <c r="DH326" s="151"/>
      <c r="DI326" s="151"/>
      <c r="DJ326" s="151"/>
      <c r="DK326" s="151"/>
      <c r="DL326" s="151"/>
      <c r="DM326" s="151"/>
      <c r="DN326" s="151"/>
      <c r="DO326" s="151"/>
      <c r="DP326" s="151"/>
      <c r="DQ326" s="151"/>
      <c r="DR326" s="151"/>
      <c r="DS326" s="151"/>
      <c r="DT326" s="151"/>
      <c r="DU326" s="151"/>
      <c r="DV326" s="151"/>
      <c r="DW326" s="151"/>
      <c r="DX326" s="151"/>
      <c r="DY326" s="151"/>
      <c r="DZ326" s="151"/>
      <c r="EA326" s="151"/>
      <c r="EB326" s="151"/>
      <c r="EC326" s="151"/>
      <c r="ED326" s="151"/>
      <c r="EE326" s="151"/>
      <c r="EF326" s="151"/>
      <c r="EG326" s="151"/>
      <c r="EH326" s="151"/>
      <c r="EI326" s="151"/>
      <c r="EJ326" s="151"/>
      <c r="EK326" s="151"/>
      <c r="EL326" s="151"/>
      <c r="EM326" s="151"/>
      <c r="EN326" s="151"/>
      <c r="EO326" s="151"/>
      <c r="EP326" s="151"/>
      <c r="EQ326" s="151"/>
      <c r="ER326" s="151"/>
      <c r="ES326" s="151"/>
      <c r="ET326" s="151"/>
      <c r="EU326" s="151"/>
      <c r="EV326" s="151"/>
      <c r="EW326" s="151"/>
      <c r="EX326" s="151"/>
      <c r="EY326" s="151"/>
      <c r="EZ326" s="151"/>
      <c r="FA326" s="151"/>
      <c r="FB326" s="151"/>
      <c r="FC326" s="151"/>
      <c r="FD326" s="151"/>
      <c r="FE326" s="151"/>
      <c r="FF326" s="151"/>
      <c r="FG326" s="151"/>
      <c r="FH326" s="151"/>
      <c r="FI326" s="151"/>
      <c r="FJ326" s="151"/>
      <c r="FK326" s="151"/>
      <c r="FL326" s="151"/>
      <c r="FM326" s="151"/>
      <c r="FN326" s="151"/>
      <c r="FO326" s="151"/>
      <c r="FP326" s="151"/>
      <c r="FQ326" s="151"/>
      <c r="FR326" s="151"/>
      <c r="FS326" s="151"/>
      <c r="FT326" s="151"/>
      <c r="FU326" s="151"/>
      <c r="FV326" s="151"/>
      <c r="FW326" s="151"/>
      <c r="FX326" s="151"/>
      <c r="FY326" s="151"/>
      <c r="FZ326" s="151"/>
      <c r="GA326" s="151"/>
      <c r="GB326" s="151"/>
      <c r="GC326" s="151"/>
      <c r="GD326" s="151"/>
      <c r="GE326" s="151"/>
      <c r="GF326" s="151"/>
      <c r="GG326" s="151"/>
      <c r="GH326" s="151"/>
      <c r="GI326" s="151"/>
      <c r="GJ326" s="151"/>
      <c r="GK326" s="151"/>
      <c r="GL326" s="151"/>
      <c r="GM326" s="151"/>
      <c r="GN326" s="151"/>
      <c r="GO326" s="151"/>
      <c r="GP326" s="151"/>
      <c r="GQ326" s="151"/>
      <c r="GR326" s="151"/>
      <c r="GS326" s="151"/>
      <c r="GT326" s="151"/>
      <c r="GU326" s="151"/>
      <c r="GV326" s="151"/>
      <c r="GW326" s="151"/>
      <c r="GX326" s="151"/>
      <c r="GY326" s="151"/>
      <c r="GZ326" s="151"/>
      <c r="HA326" s="151"/>
      <c r="HB326" s="151"/>
      <c r="HC326" s="151"/>
      <c r="HD326" s="151"/>
      <c r="HE326" s="151"/>
      <c r="HF326" s="151"/>
      <c r="HG326" s="151"/>
      <c r="HH326" s="151"/>
      <c r="HI326" s="151"/>
      <c r="HJ326" s="151"/>
      <c r="HK326" s="151"/>
      <c r="HL326" s="151"/>
      <c r="HM326" s="151"/>
      <c r="HN326" s="151"/>
      <c r="HO326" s="151"/>
      <c r="HP326" s="151"/>
      <c r="HQ326" s="151"/>
      <c r="HR326" s="151"/>
      <c r="HS326" s="151"/>
      <c r="HT326" s="151"/>
      <c r="HU326" s="151"/>
      <c r="HV326" s="151"/>
      <c r="HW326" s="151"/>
      <c r="HX326" s="151"/>
      <c r="HY326" s="151"/>
      <c r="HZ326" s="151"/>
      <c r="IA326" s="151"/>
      <c r="IB326" s="151"/>
      <c r="IC326" s="151"/>
      <c r="ID326" s="151"/>
      <c r="IE326" s="151"/>
      <c r="IF326" s="151"/>
      <c r="IG326" s="151"/>
      <c r="IH326" s="151"/>
      <c r="II326" s="151"/>
      <c r="IJ326" s="151"/>
      <c r="IK326" s="151"/>
      <c r="IL326" s="151"/>
      <c r="IM326" s="151"/>
      <c r="IN326" s="151"/>
      <c r="IO326" s="151"/>
      <c r="IP326" s="151"/>
      <c r="IQ326" s="151"/>
      <c r="IR326" s="151"/>
      <c r="IS326" s="151"/>
      <c r="IT326" s="151"/>
      <c r="IU326" s="151"/>
      <c r="IV326" s="151"/>
      <c r="IW326" s="151"/>
      <c r="IX326" s="151"/>
      <c r="IY326" s="151"/>
      <c r="IZ326" s="151"/>
      <c r="JA326" s="151"/>
      <c r="JB326" s="151"/>
      <c r="JC326" s="151"/>
      <c r="JD326" s="151"/>
      <c r="JE326" s="151"/>
      <c r="JF326" s="151"/>
      <c r="JG326" s="151"/>
      <c r="JH326" s="151"/>
      <c r="JI326" s="151"/>
      <c r="JJ326" s="151"/>
    </row>
    <row r="327" spans="1:270" s="151" customFormat="1" x14ac:dyDescent="0.25">
      <c r="A327" s="451" t="s">
        <v>163</v>
      </c>
      <c r="B327" s="452"/>
      <c r="C327" s="453"/>
      <c r="D327" s="179" t="s">
        <v>164</v>
      </c>
      <c r="E327" s="398"/>
      <c r="F327" s="252"/>
      <c r="G327" s="252"/>
      <c r="H327" s="252"/>
      <c r="I327" s="12"/>
    </row>
    <row r="328" spans="1:270" s="74" customFormat="1" x14ac:dyDescent="0.25">
      <c r="A328" s="104"/>
      <c r="B328" s="105">
        <v>3</v>
      </c>
      <c r="C328" s="106"/>
      <c r="D328" s="70" t="s">
        <v>23</v>
      </c>
      <c r="E328" s="401">
        <f>E329+E386</f>
        <v>53789.04</v>
      </c>
      <c r="F328" s="261">
        <f>F329+F386</f>
        <v>100000</v>
      </c>
      <c r="G328" s="261">
        <f>G329</f>
        <v>27606.49</v>
      </c>
      <c r="H328" s="253">
        <f>G328/E328*100</f>
        <v>51.323633959631934</v>
      </c>
      <c r="I328" s="72">
        <f>G328/F328*100</f>
        <v>27.606490000000001</v>
      </c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  <c r="AC328" s="151"/>
      <c r="AD328" s="151"/>
      <c r="AE328" s="151"/>
      <c r="AF328" s="151"/>
      <c r="AG328" s="151"/>
      <c r="AH328" s="151"/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  <c r="BI328" s="151"/>
      <c r="BJ328" s="151"/>
      <c r="BK328" s="151"/>
      <c r="BL328" s="151"/>
      <c r="BM328" s="151"/>
      <c r="BN328" s="151"/>
      <c r="BO328" s="151"/>
      <c r="BP328" s="151"/>
      <c r="BQ328" s="151"/>
      <c r="BR328" s="151"/>
      <c r="BS328" s="151"/>
      <c r="BT328" s="151"/>
      <c r="BU328" s="151"/>
      <c r="BV328" s="151"/>
      <c r="BW328" s="151"/>
      <c r="BX328" s="151"/>
      <c r="BY328" s="151"/>
      <c r="BZ328" s="151"/>
      <c r="CA328" s="151"/>
      <c r="CB328" s="151"/>
      <c r="CC328" s="151"/>
      <c r="CD328" s="151"/>
      <c r="CE328" s="151"/>
      <c r="CF328" s="151"/>
      <c r="CG328" s="151"/>
      <c r="CH328" s="151"/>
      <c r="CI328" s="151"/>
      <c r="CJ328" s="151"/>
      <c r="CK328" s="151"/>
      <c r="CL328" s="151"/>
      <c r="CM328" s="151"/>
      <c r="CN328" s="151"/>
      <c r="CO328" s="151"/>
      <c r="CP328" s="151"/>
      <c r="CQ328" s="151"/>
      <c r="CR328" s="151"/>
      <c r="CS328" s="151"/>
      <c r="CT328" s="151"/>
      <c r="CU328" s="151"/>
      <c r="CV328" s="151"/>
      <c r="CW328" s="151"/>
      <c r="CX328" s="151"/>
      <c r="CY328" s="151"/>
      <c r="CZ328" s="151"/>
      <c r="DA328" s="151"/>
      <c r="DB328" s="151"/>
      <c r="DC328" s="151"/>
      <c r="DD328" s="151"/>
      <c r="DE328" s="151"/>
      <c r="DF328" s="151"/>
      <c r="DG328" s="151"/>
      <c r="DH328" s="151"/>
      <c r="DI328" s="151"/>
      <c r="DJ328" s="151"/>
      <c r="DK328" s="151"/>
      <c r="DL328" s="151"/>
      <c r="DM328" s="151"/>
      <c r="DN328" s="151"/>
      <c r="DO328" s="151"/>
      <c r="DP328" s="151"/>
      <c r="DQ328" s="151"/>
      <c r="DR328" s="151"/>
      <c r="DS328" s="151"/>
      <c r="DT328" s="151"/>
      <c r="DU328" s="151"/>
      <c r="DV328" s="151"/>
      <c r="DW328" s="151"/>
      <c r="DX328" s="151"/>
      <c r="DY328" s="151"/>
      <c r="DZ328" s="151"/>
      <c r="EA328" s="151"/>
      <c r="EB328" s="151"/>
      <c r="EC328" s="151"/>
      <c r="ED328" s="151"/>
      <c r="EE328" s="151"/>
      <c r="EF328" s="151"/>
      <c r="EG328" s="151"/>
      <c r="EH328" s="151"/>
      <c r="EI328" s="151"/>
      <c r="EJ328" s="151"/>
      <c r="EK328" s="151"/>
      <c r="EL328" s="151"/>
      <c r="EM328" s="151"/>
      <c r="EN328" s="151"/>
      <c r="EO328" s="151"/>
      <c r="EP328" s="151"/>
      <c r="EQ328" s="151"/>
      <c r="ER328" s="151"/>
      <c r="ES328" s="151"/>
      <c r="ET328" s="151"/>
      <c r="EU328" s="151"/>
      <c r="EV328" s="151"/>
      <c r="EW328" s="151"/>
      <c r="EX328" s="151"/>
      <c r="EY328" s="151"/>
      <c r="EZ328" s="151"/>
      <c r="FA328" s="151"/>
      <c r="FB328" s="151"/>
      <c r="FC328" s="151"/>
      <c r="FD328" s="151"/>
      <c r="FE328" s="151"/>
      <c r="FF328" s="151"/>
      <c r="FG328" s="151"/>
      <c r="FH328" s="151"/>
      <c r="FI328" s="151"/>
      <c r="FJ328" s="151"/>
      <c r="FK328" s="151"/>
      <c r="FL328" s="151"/>
      <c r="FM328" s="151"/>
      <c r="FN328" s="151"/>
      <c r="FO328" s="151"/>
      <c r="FP328" s="151"/>
      <c r="FQ328" s="151"/>
      <c r="FR328" s="151"/>
      <c r="FS328" s="151"/>
      <c r="FT328" s="151"/>
      <c r="FU328" s="151"/>
      <c r="FV328" s="151"/>
      <c r="FW328" s="151"/>
      <c r="FX328" s="151"/>
      <c r="FY328" s="151"/>
      <c r="FZ328" s="151"/>
      <c r="GA328" s="151"/>
      <c r="GB328" s="151"/>
      <c r="GC328" s="151"/>
      <c r="GD328" s="151"/>
      <c r="GE328" s="151"/>
      <c r="GF328" s="151"/>
      <c r="GG328" s="151"/>
      <c r="GH328" s="151"/>
      <c r="GI328" s="151"/>
      <c r="GJ328" s="151"/>
      <c r="GK328" s="151"/>
      <c r="GL328" s="151"/>
      <c r="GM328" s="151"/>
      <c r="GN328" s="151"/>
      <c r="GO328" s="151"/>
      <c r="GP328" s="151"/>
      <c r="GQ328" s="151"/>
      <c r="GR328" s="151"/>
      <c r="GS328" s="151"/>
      <c r="GT328" s="151"/>
      <c r="GU328" s="151"/>
      <c r="GV328" s="151"/>
      <c r="GW328" s="151"/>
      <c r="GX328" s="151"/>
      <c r="GY328" s="151"/>
      <c r="GZ328" s="151"/>
      <c r="HA328" s="151"/>
      <c r="HB328" s="151"/>
      <c r="HC328" s="151"/>
      <c r="HD328" s="151"/>
      <c r="HE328" s="151"/>
      <c r="HF328" s="151"/>
      <c r="HG328" s="151"/>
      <c r="HH328" s="151"/>
      <c r="HI328" s="151"/>
      <c r="HJ328" s="151"/>
      <c r="HK328" s="151"/>
      <c r="HL328" s="151"/>
      <c r="HM328" s="151"/>
      <c r="HN328" s="151"/>
      <c r="HO328" s="151"/>
      <c r="HP328" s="151"/>
      <c r="HQ328" s="151"/>
      <c r="HR328" s="151"/>
      <c r="HS328" s="151"/>
      <c r="HT328" s="151"/>
      <c r="HU328" s="151"/>
      <c r="HV328" s="151"/>
      <c r="HW328" s="151"/>
      <c r="HX328" s="151"/>
      <c r="HY328" s="151"/>
      <c r="HZ328" s="151"/>
      <c r="IA328" s="151"/>
      <c r="IB328" s="151"/>
      <c r="IC328" s="151"/>
      <c r="ID328" s="151"/>
      <c r="IE328" s="151"/>
      <c r="IF328" s="151"/>
      <c r="IG328" s="151"/>
      <c r="IH328" s="151"/>
      <c r="II328" s="151"/>
      <c r="IJ328" s="151"/>
      <c r="IK328" s="151"/>
      <c r="IL328" s="151"/>
      <c r="IM328" s="151"/>
      <c r="IN328" s="151"/>
      <c r="IO328" s="151"/>
      <c r="IP328" s="151"/>
      <c r="IQ328" s="151"/>
      <c r="IR328" s="151"/>
      <c r="IS328" s="151"/>
      <c r="IT328" s="151"/>
      <c r="IU328" s="151"/>
      <c r="IV328" s="151"/>
      <c r="IW328" s="151"/>
      <c r="IX328" s="151"/>
      <c r="IY328" s="151"/>
      <c r="IZ328" s="151"/>
      <c r="JA328" s="151"/>
      <c r="JB328" s="151"/>
      <c r="JC328" s="151"/>
      <c r="JD328" s="151"/>
      <c r="JE328" s="151"/>
      <c r="JF328" s="151"/>
      <c r="JG328" s="151"/>
      <c r="JH328" s="151"/>
      <c r="JI328" s="151"/>
      <c r="JJ328" s="151"/>
    </row>
    <row r="329" spans="1:270" s="79" customFormat="1" x14ac:dyDescent="0.25">
      <c r="A329" s="291"/>
      <c r="B329" s="292">
        <v>32</v>
      </c>
      <c r="C329" s="293"/>
      <c r="D329" s="171" t="s">
        <v>33</v>
      </c>
      <c r="E329" s="281">
        <f>E330+E334+E341+E351</f>
        <v>53736.04</v>
      </c>
      <c r="F329" s="266">
        <f>F330+F334+F341+F351</f>
        <v>100000</v>
      </c>
      <c r="G329" s="266">
        <f>G334</f>
        <v>27606.49</v>
      </c>
      <c r="H329" s="254">
        <f>G329/E329*100</f>
        <v>51.374254597100943</v>
      </c>
      <c r="I329" s="169">
        <f>G329/F329*100</f>
        <v>27.606490000000001</v>
      </c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/>
      <c r="AH329" s="151"/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  <c r="BI329" s="151"/>
      <c r="BJ329" s="151"/>
      <c r="BK329" s="151"/>
      <c r="BL329" s="151"/>
      <c r="BM329" s="151"/>
      <c r="BN329" s="151"/>
      <c r="BO329" s="151"/>
      <c r="BP329" s="151"/>
      <c r="BQ329" s="151"/>
      <c r="BR329" s="151"/>
      <c r="BS329" s="151"/>
      <c r="BT329" s="151"/>
      <c r="BU329" s="151"/>
      <c r="BV329" s="151"/>
      <c r="BW329" s="151"/>
      <c r="BX329" s="151"/>
      <c r="BY329" s="151"/>
      <c r="BZ329" s="151"/>
      <c r="CA329" s="151"/>
      <c r="CB329" s="151"/>
      <c r="CC329" s="151"/>
      <c r="CD329" s="151"/>
      <c r="CE329" s="151"/>
      <c r="CF329" s="151"/>
      <c r="CG329" s="151"/>
      <c r="CH329" s="151"/>
      <c r="CI329" s="151"/>
      <c r="CJ329" s="151"/>
      <c r="CK329" s="151"/>
      <c r="CL329" s="151"/>
      <c r="CM329" s="151"/>
      <c r="CN329" s="151"/>
      <c r="CO329" s="151"/>
      <c r="CP329" s="151"/>
      <c r="CQ329" s="151"/>
      <c r="CR329" s="151"/>
      <c r="CS329" s="151"/>
      <c r="CT329" s="151"/>
      <c r="CU329" s="151"/>
      <c r="CV329" s="151"/>
      <c r="CW329" s="151"/>
      <c r="CX329" s="151"/>
      <c r="CY329" s="151"/>
      <c r="CZ329" s="151"/>
      <c r="DA329" s="151"/>
      <c r="DB329" s="151"/>
      <c r="DC329" s="151"/>
      <c r="DD329" s="151"/>
      <c r="DE329" s="151"/>
      <c r="DF329" s="151"/>
      <c r="DG329" s="151"/>
      <c r="DH329" s="151"/>
      <c r="DI329" s="151"/>
      <c r="DJ329" s="151"/>
      <c r="DK329" s="151"/>
      <c r="DL329" s="151"/>
      <c r="DM329" s="151"/>
      <c r="DN329" s="151"/>
      <c r="DO329" s="151"/>
      <c r="DP329" s="151"/>
      <c r="DQ329" s="151"/>
      <c r="DR329" s="151"/>
      <c r="DS329" s="151"/>
      <c r="DT329" s="151"/>
      <c r="DU329" s="151"/>
      <c r="DV329" s="151"/>
      <c r="DW329" s="151"/>
      <c r="DX329" s="151"/>
      <c r="DY329" s="151"/>
      <c r="DZ329" s="151"/>
      <c r="EA329" s="151"/>
      <c r="EB329" s="151"/>
      <c r="EC329" s="151"/>
      <c r="ED329" s="151"/>
      <c r="EE329" s="151"/>
      <c r="EF329" s="151"/>
      <c r="EG329" s="151"/>
      <c r="EH329" s="151"/>
      <c r="EI329" s="151"/>
      <c r="EJ329" s="151"/>
      <c r="EK329" s="151"/>
      <c r="EL329" s="151"/>
      <c r="EM329" s="151"/>
      <c r="EN329" s="151"/>
      <c r="EO329" s="151"/>
      <c r="EP329" s="151"/>
      <c r="EQ329" s="151"/>
      <c r="ER329" s="151"/>
      <c r="ES329" s="151"/>
      <c r="ET329" s="151"/>
      <c r="EU329" s="151"/>
      <c r="EV329" s="151"/>
      <c r="EW329" s="151"/>
      <c r="EX329" s="151"/>
      <c r="EY329" s="151"/>
      <c r="EZ329" s="151"/>
      <c r="FA329" s="151"/>
      <c r="FB329" s="151"/>
      <c r="FC329" s="151"/>
      <c r="FD329" s="151"/>
      <c r="FE329" s="151"/>
      <c r="FF329" s="151"/>
      <c r="FG329" s="151"/>
      <c r="FH329" s="151"/>
      <c r="FI329" s="151"/>
      <c r="FJ329" s="151"/>
      <c r="FK329" s="151"/>
      <c r="FL329" s="151"/>
      <c r="FM329" s="151"/>
      <c r="FN329" s="151"/>
      <c r="FO329" s="151"/>
      <c r="FP329" s="151"/>
      <c r="FQ329" s="151"/>
      <c r="FR329" s="151"/>
      <c r="FS329" s="151"/>
      <c r="FT329" s="151"/>
      <c r="FU329" s="151"/>
      <c r="FV329" s="151"/>
      <c r="FW329" s="151"/>
      <c r="FX329" s="151"/>
      <c r="FY329" s="151"/>
      <c r="FZ329" s="151"/>
      <c r="GA329" s="151"/>
      <c r="GB329" s="151"/>
      <c r="GC329" s="151"/>
      <c r="GD329" s="151"/>
      <c r="GE329" s="151"/>
      <c r="GF329" s="151"/>
      <c r="GG329" s="151"/>
      <c r="GH329" s="151"/>
      <c r="GI329" s="151"/>
      <c r="GJ329" s="151"/>
      <c r="GK329" s="151"/>
      <c r="GL329" s="151"/>
      <c r="GM329" s="151"/>
      <c r="GN329" s="151"/>
      <c r="GO329" s="151"/>
      <c r="GP329" s="151"/>
      <c r="GQ329" s="151"/>
      <c r="GR329" s="151"/>
      <c r="GS329" s="151"/>
      <c r="GT329" s="151"/>
      <c r="GU329" s="151"/>
      <c r="GV329" s="151"/>
      <c r="GW329" s="151"/>
      <c r="GX329" s="151"/>
      <c r="GY329" s="151"/>
      <c r="GZ329" s="151"/>
      <c r="HA329" s="151"/>
      <c r="HB329" s="151"/>
      <c r="HC329" s="151"/>
      <c r="HD329" s="151"/>
      <c r="HE329" s="151"/>
      <c r="HF329" s="151"/>
      <c r="HG329" s="151"/>
      <c r="HH329" s="151"/>
      <c r="HI329" s="151"/>
      <c r="HJ329" s="151"/>
      <c r="HK329" s="151"/>
      <c r="HL329" s="151"/>
      <c r="HM329" s="151"/>
      <c r="HN329" s="151"/>
      <c r="HO329" s="151"/>
      <c r="HP329" s="151"/>
      <c r="HQ329" s="151"/>
      <c r="HR329" s="151"/>
      <c r="HS329" s="151"/>
      <c r="HT329" s="151"/>
      <c r="HU329" s="151"/>
      <c r="HV329" s="151"/>
      <c r="HW329" s="151"/>
      <c r="HX329" s="151"/>
      <c r="HY329" s="151"/>
      <c r="HZ329" s="151"/>
      <c r="IA329" s="151"/>
      <c r="IB329" s="151"/>
      <c r="IC329" s="151"/>
      <c r="ID329" s="151"/>
      <c r="IE329" s="151"/>
      <c r="IF329" s="151"/>
      <c r="IG329" s="151"/>
      <c r="IH329" s="151"/>
      <c r="II329" s="151"/>
      <c r="IJ329" s="151"/>
      <c r="IK329" s="151"/>
      <c r="IL329" s="151"/>
      <c r="IM329" s="151"/>
      <c r="IN329" s="151"/>
      <c r="IO329" s="151"/>
      <c r="IP329" s="151"/>
      <c r="IQ329" s="151"/>
      <c r="IR329" s="151"/>
      <c r="IS329" s="151"/>
      <c r="IT329" s="151"/>
      <c r="IU329" s="151"/>
      <c r="IV329" s="151"/>
      <c r="IW329" s="151"/>
      <c r="IX329" s="151"/>
      <c r="IY329" s="151"/>
      <c r="IZ329" s="151"/>
      <c r="JA329" s="151"/>
      <c r="JB329" s="151"/>
      <c r="JC329" s="151"/>
      <c r="JD329" s="151"/>
      <c r="JE329" s="151"/>
      <c r="JF329" s="151"/>
      <c r="JG329" s="151"/>
      <c r="JH329" s="151"/>
      <c r="JI329" s="151"/>
      <c r="JJ329" s="151"/>
    </row>
    <row r="330" spans="1:270" s="118" customFormat="1" ht="18" customHeight="1" x14ac:dyDescent="0.25">
      <c r="A330" s="133"/>
      <c r="B330" s="125">
        <v>321</v>
      </c>
      <c r="C330" s="130"/>
      <c r="D330" s="114" t="s">
        <v>47</v>
      </c>
      <c r="E330" s="280">
        <f>E331+E332+E333</f>
        <v>14483.36</v>
      </c>
      <c r="F330" s="263">
        <f>F331+F335+F342+F352</f>
        <v>0</v>
      </c>
      <c r="G330" s="263"/>
      <c r="H330" s="255">
        <f>G330/E330*100</f>
        <v>0</v>
      </c>
      <c r="I330" s="145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  <c r="AC330" s="151"/>
      <c r="AD330" s="151"/>
      <c r="AE330" s="151"/>
      <c r="AF330" s="151"/>
      <c r="AG330" s="151"/>
      <c r="AH330" s="151"/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  <c r="BI330" s="151"/>
      <c r="BJ330" s="151"/>
      <c r="BK330" s="151"/>
      <c r="BL330" s="151"/>
      <c r="BM330" s="151"/>
      <c r="BN330" s="151"/>
      <c r="BO330" s="151"/>
      <c r="BP330" s="151"/>
      <c r="BQ330" s="151"/>
      <c r="BR330" s="151"/>
      <c r="BS330" s="151"/>
      <c r="BT330" s="151"/>
      <c r="BU330" s="151"/>
      <c r="BV330" s="151"/>
      <c r="BW330" s="151"/>
      <c r="BX330" s="151"/>
      <c r="BY330" s="151"/>
      <c r="BZ330" s="151"/>
      <c r="CA330" s="151"/>
      <c r="CB330" s="151"/>
      <c r="CC330" s="151"/>
      <c r="CD330" s="151"/>
      <c r="CE330" s="151"/>
      <c r="CF330" s="151"/>
      <c r="CG330" s="151"/>
      <c r="CH330" s="151"/>
      <c r="CI330" s="151"/>
      <c r="CJ330" s="151"/>
      <c r="CK330" s="151"/>
      <c r="CL330" s="151"/>
      <c r="CM330" s="151"/>
      <c r="CN330" s="151"/>
      <c r="CO330" s="151"/>
      <c r="CP330" s="151"/>
      <c r="CQ330" s="151"/>
      <c r="CR330" s="151"/>
      <c r="CS330" s="151"/>
      <c r="CT330" s="151"/>
      <c r="CU330" s="151"/>
      <c r="CV330" s="151"/>
      <c r="CW330" s="151"/>
      <c r="CX330" s="151"/>
      <c r="CY330" s="151"/>
      <c r="CZ330" s="151"/>
      <c r="DA330" s="151"/>
      <c r="DB330" s="151"/>
      <c r="DC330" s="151"/>
      <c r="DD330" s="151"/>
      <c r="DE330" s="151"/>
      <c r="DF330" s="151"/>
      <c r="DG330" s="151"/>
      <c r="DH330" s="151"/>
      <c r="DI330" s="151"/>
      <c r="DJ330" s="151"/>
      <c r="DK330" s="151"/>
      <c r="DL330" s="151"/>
      <c r="DM330" s="151"/>
      <c r="DN330" s="151"/>
      <c r="DO330" s="151"/>
      <c r="DP330" s="151"/>
      <c r="DQ330" s="151"/>
      <c r="DR330" s="151"/>
      <c r="DS330" s="151"/>
      <c r="DT330" s="151"/>
      <c r="DU330" s="151"/>
      <c r="DV330" s="151"/>
      <c r="DW330" s="151"/>
      <c r="DX330" s="151"/>
      <c r="DY330" s="151"/>
      <c r="DZ330" s="151"/>
      <c r="EA330" s="151"/>
      <c r="EB330" s="151"/>
      <c r="EC330" s="151"/>
      <c r="ED330" s="151"/>
      <c r="EE330" s="151"/>
      <c r="EF330" s="151"/>
      <c r="EG330" s="151"/>
      <c r="EH330" s="151"/>
      <c r="EI330" s="151"/>
      <c r="EJ330" s="151"/>
      <c r="EK330" s="151"/>
      <c r="EL330" s="151"/>
      <c r="EM330" s="151"/>
      <c r="EN330" s="151"/>
      <c r="EO330" s="151"/>
      <c r="EP330" s="151"/>
      <c r="EQ330" s="151"/>
      <c r="ER330" s="151"/>
      <c r="ES330" s="151"/>
      <c r="ET330" s="151"/>
      <c r="EU330" s="151"/>
      <c r="EV330" s="151"/>
      <c r="EW330" s="151"/>
      <c r="EX330" s="151"/>
      <c r="EY330" s="151"/>
      <c r="EZ330" s="151"/>
      <c r="FA330" s="151"/>
      <c r="FB330" s="151"/>
      <c r="FC330" s="151"/>
      <c r="FD330" s="151"/>
      <c r="FE330" s="151"/>
      <c r="FF330" s="151"/>
      <c r="FG330" s="151"/>
      <c r="FH330" s="151"/>
      <c r="FI330" s="151"/>
      <c r="FJ330" s="151"/>
      <c r="FK330" s="151"/>
      <c r="FL330" s="151"/>
      <c r="FM330" s="151"/>
      <c r="FN330" s="151"/>
      <c r="FO330" s="151"/>
      <c r="FP330" s="151"/>
      <c r="FQ330" s="151"/>
      <c r="FR330" s="151"/>
      <c r="FS330" s="151"/>
      <c r="FT330" s="151"/>
      <c r="FU330" s="151"/>
      <c r="FV330" s="151"/>
      <c r="FW330" s="151"/>
      <c r="FX330" s="151"/>
      <c r="FY330" s="151"/>
      <c r="FZ330" s="151"/>
      <c r="GA330" s="151"/>
      <c r="GB330" s="151"/>
      <c r="GC330" s="151"/>
      <c r="GD330" s="151"/>
      <c r="GE330" s="151"/>
      <c r="GF330" s="151"/>
      <c r="GG330" s="151"/>
      <c r="GH330" s="151"/>
      <c r="GI330" s="151"/>
      <c r="GJ330" s="151"/>
      <c r="GK330" s="151"/>
      <c r="GL330" s="151"/>
      <c r="GM330" s="151"/>
      <c r="GN330" s="151"/>
      <c r="GO330" s="151"/>
      <c r="GP330" s="151"/>
      <c r="GQ330" s="151"/>
      <c r="GR330" s="151"/>
      <c r="GS330" s="151"/>
      <c r="GT330" s="151"/>
      <c r="GU330" s="151"/>
      <c r="GV330" s="151"/>
      <c r="GW330" s="151"/>
      <c r="GX330" s="151"/>
      <c r="GY330" s="151"/>
      <c r="GZ330" s="151"/>
      <c r="HA330" s="151"/>
      <c r="HB330" s="151"/>
      <c r="HC330" s="151"/>
      <c r="HD330" s="151"/>
      <c r="HE330" s="151"/>
      <c r="HF330" s="151"/>
      <c r="HG330" s="151"/>
      <c r="HH330" s="151"/>
      <c r="HI330" s="151"/>
      <c r="HJ330" s="151"/>
      <c r="HK330" s="151"/>
      <c r="HL330" s="151"/>
      <c r="HM330" s="151"/>
      <c r="HN330" s="151"/>
      <c r="HO330" s="151"/>
      <c r="HP330" s="151"/>
      <c r="HQ330" s="151"/>
      <c r="HR330" s="151"/>
      <c r="HS330" s="151"/>
      <c r="HT330" s="151"/>
      <c r="HU330" s="151"/>
      <c r="HV330" s="151"/>
      <c r="HW330" s="151"/>
      <c r="HX330" s="151"/>
      <c r="HY330" s="151"/>
      <c r="HZ330" s="151"/>
      <c r="IA330" s="151"/>
      <c r="IB330" s="151"/>
      <c r="IC330" s="151"/>
      <c r="ID330" s="151"/>
      <c r="IE330" s="151"/>
      <c r="IF330" s="151"/>
      <c r="IG330" s="151"/>
      <c r="IH330" s="151"/>
      <c r="II330" s="151"/>
      <c r="IJ330" s="151"/>
      <c r="IK330" s="151"/>
      <c r="IL330" s="151"/>
      <c r="IM330" s="151"/>
      <c r="IN330" s="151"/>
      <c r="IO330" s="151"/>
      <c r="IP330" s="151"/>
      <c r="IQ330" s="151"/>
      <c r="IR330" s="151"/>
      <c r="IS330" s="151"/>
      <c r="IT330" s="151"/>
      <c r="IU330" s="151"/>
      <c r="IV330" s="151"/>
      <c r="IW330" s="151"/>
      <c r="IX330" s="151"/>
      <c r="IY330" s="151"/>
      <c r="IZ330" s="151"/>
      <c r="JA330" s="151"/>
      <c r="JB330" s="151"/>
      <c r="JC330" s="151"/>
      <c r="JD330" s="151"/>
      <c r="JE330" s="151"/>
      <c r="JF330" s="151"/>
      <c r="JG330" s="151"/>
      <c r="JH330" s="151"/>
      <c r="JI330" s="151"/>
      <c r="JJ330" s="151"/>
    </row>
    <row r="331" spans="1:270" x14ac:dyDescent="0.25">
      <c r="A331" s="448">
        <v>3211</v>
      </c>
      <c r="B331" s="449"/>
      <c r="C331" s="450"/>
      <c r="D331" s="46" t="s">
        <v>48</v>
      </c>
      <c r="E331" s="398">
        <v>14483.36</v>
      </c>
      <c r="F331" s="252"/>
      <c r="G331" s="252"/>
      <c r="H331" s="252"/>
      <c r="I331" s="12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  <c r="AC331" s="151"/>
      <c r="AD331" s="151"/>
      <c r="AE331" s="151"/>
      <c r="AF331" s="151"/>
      <c r="AG331" s="151"/>
      <c r="AH331" s="151"/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  <c r="BI331" s="151"/>
      <c r="BJ331" s="151"/>
      <c r="BK331" s="151"/>
      <c r="BL331" s="151"/>
      <c r="BM331" s="151"/>
      <c r="BN331" s="151"/>
      <c r="BO331" s="151"/>
      <c r="BP331" s="151"/>
      <c r="BQ331" s="151"/>
      <c r="BR331" s="151"/>
      <c r="BS331" s="151"/>
      <c r="BT331" s="151"/>
      <c r="BU331" s="151"/>
      <c r="BV331" s="151"/>
      <c r="BW331" s="151"/>
      <c r="BX331" s="151"/>
      <c r="BY331" s="151"/>
      <c r="BZ331" s="151"/>
      <c r="CA331" s="151"/>
      <c r="CB331" s="151"/>
      <c r="CC331" s="151"/>
      <c r="CD331" s="151"/>
      <c r="CE331" s="151"/>
      <c r="CF331" s="151"/>
      <c r="CG331" s="151"/>
      <c r="CH331" s="151"/>
      <c r="CI331" s="151"/>
      <c r="CJ331" s="151"/>
      <c r="CK331" s="151"/>
      <c r="CL331" s="151"/>
      <c r="CM331" s="151"/>
      <c r="CN331" s="151"/>
      <c r="CO331" s="151"/>
      <c r="CP331" s="151"/>
      <c r="CQ331" s="151"/>
      <c r="CR331" s="151"/>
      <c r="CS331" s="151"/>
      <c r="CT331" s="151"/>
      <c r="CU331" s="151"/>
      <c r="CV331" s="151"/>
      <c r="CW331" s="151"/>
      <c r="CX331" s="151"/>
      <c r="CY331" s="151"/>
      <c r="CZ331" s="151"/>
      <c r="DA331" s="151"/>
      <c r="DB331" s="151"/>
      <c r="DC331" s="151"/>
      <c r="DD331" s="151"/>
      <c r="DE331" s="151"/>
      <c r="DF331" s="151"/>
      <c r="DG331" s="151"/>
      <c r="DH331" s="151"/>
      <c r="DI331" s="151"/>
      <c r="DJ331" s="151"/>
      <c r="DK331" s="151"/>
      <c r="DL331" s="151"/>
      <c r="DM331" s="151"/>
      <c r="DN331" s="151"/>
      <c r="DO331" s="151"/>
      <c r="DP331" s="151"/>
      <c r="DQ331" s="151"/>
      <c r="DR331" s="151"/>
      <c r="DS331" s="151"/>
      <c r="DT331" s="151"/>
      <c r="DU331" s="151"/>
      <c r="DV331" s="151"/>
      <c r="DW331" s="151"/>
      <c r="DX331" s="151"/>
      <c r="DY331" s="151"/>
      <c r="DZ331" s="151"/>
      <c r="EA331" s="151"/>
      <c r="EB331" s="151"/>
      <c r="EC331" s="151"/>
      <c r="ED331" s="151"/>
      <c r="EE331" s="151"/>
      <c r="EF331" s="151"/>
      <c r="EG331" s="151"/>
      <c r="EH331" s="151"/>
      <c r="EI331" s="151"/>
      <c r="EJ331" s="151"/>
      <c r="EK331" s="151"/>
      <c r="EL331" s="151"/>
      <c r="EM331" s="151"/>
      <c r="EN331" s="151"/>
      <c r="EO331" s="151"/>
      <c r="EP331" s="151"/>
      <c r="EQ331" s="151"/>
      <c r="ER331" s="151"/>
      <c r="ES331" s="151"/>
      <c r="ET331" s="151"/>
      <c r="EU331" s="151"/>
      <c r="EV331" s="151"/>
      <c r="EW331" s="151"/>
      <c r="EX331" s="151"/>
      <c r="EY331" s="151"/>
      <c r="EZ331" s="151"/>
      <c r="FA331" s="151"/>
      <c r="FB331" s="151"/>
      <c r="FC331" s="151"/>
      <c r="FD331" s="151"/>
      <c r="FE331" s="151"/>
      <c r="FF331" s="151"/>
      <c r="FG331" s="151"/>
      <c r="FH331" s="151"/>
      <c r="FI331" s="151"/>
      <c r="FJ331" s="151"/>
      <c r="FK331" s="151"/>
      <c r="FL331" s="151"/>
      <c r="FM331" s="151"/>
      <c r="FN331" s="151"/>
      <c r="FO331" s="151"/>
      <c r="FP331" s="151"/>
      <c r="FQ331" s="151"/>
      <c r="FR331" s="151"/>
      <c r="FS331" s="151"/>
      <c r="FT331" s="151"/>
      <c r="FU331" s="151"/>
      <c r="FV331" s="151"/>
      <c r="FW331" s="151"/>
      <c r="FX331" s="151"/>
      <c r="FY331" s="151"/>
      <c r="FZ331" s="151"/>
      <c r="GA331" s="151"/>
      <c r="GB331" s="151"/>
      <c r="GC331" s="151"/>
      <c r="GD331" s="151"/>
      <c r="GE331" s="151"/>
      <c r="GF331" s="151"/>
      <c r="GG331" s="151"/>
      <c r="GH331" s="151"/>
      <c r="GI331" s="151"/>
      <c r="GJ331" s="151"/>
      <c r="GK331" s="151"/>
      <c r="GL331" s="151"/>
      <c r="GM331" s="151"/>
      <c r="GN331" s="151"/>
      <c r="GO331" s="151"/>
      <c r="GP331" s="151"/>
      <c r="GQ331" s="151"/>
      <c r="GR331" s="151"/>
      <c r="GS331" s="151"/>
      <c r="GT331" s="151"/>
      <c r="GU331" s="151"/>
      <c r="GV331" s="151"/>
      <c r="GW331" s="151"/>
      <c r="GX331" s="151"/>
      <c r="GY331" s="151"/>
      <c r="GZ331" s="151"/>
      <c r="HA331" s="151"/>
      <c r="HB331" s="151"/>
      <c r="HC331" s="151"/>
      <c r="HD331" s="151"/>
      <c r="HE331" s="151"/>
      <c r="HF331" s="151"/>
      <c r="HG331" s="151"/>
      <c r="HH331" s="151"/>
      <c r="HI331" s="151"/>
      <c r="HJ331" s="151"/>
      <c r="HK331" s="151"/>
      <c r="HL331" s="151"/>
      <c r="HM331" s="151"/>
      <c r="HN331" s="151"/>
      <c r="HO331" s="151"/>
      <c r="HP331" s="151"/>
      <c r="HQ331" s="151"/>
      <c r="HR331" s="151"/>
      <c r="HS331" s="151"/>
      <c r="HT331" s="151"/>
      <c r="HU331" s="151"/>
      <c r="HV331" s="151"/>
      <c r="HW331" s="151"/>
      <c r="HX331" s="151"/>
      <c r="HY331" s="151"/>
      <c r="HZ331" s="151"/>
      <c r="IA331" s="151"/>
      <c r="IB331" s="151"/>
      <c r="IC331" s="151"/>
      <c r="ID331" s="151"/>
      <c r="IE331" s="151"/>
      <c r="IF331" s="151"/>
      <c r="IG331" s="151"/>
      <c r="IH331" s="151"/>
      <c r="II331" s="151"/>
      <c r="IJ331" s="151"/>
      <c r="IK331" s="151"/>
      <c r="IL331" s="151"/>
      <c r="IM331" s="151"/>
      <c r="IN331" s="151"/>
      <c r="IO331" s="151"/>
      <c r="IP331" s="151"/>
      <c r="IQ331" s="151"/>
      <c r="IR331" s="151"/>
      <c r="IS331" s="151"/>
      <c r="IT331" s="151"/>
      <c r="IU331" s="151"/>
      <c r="IV331" s="151"/>
      <c r="IW331" s="151"/>
      <c r="IX331" s="151"/>
      <c r="IY331" s="151"/>
      <c r="IZ331" s="151"/>
      <c r="JA331" s="151"/>
      <c r="JB331" s="151"/>
      <c r="JC331" s="151"/>
      <c r="JD331" s="151"/>
      <c r="JE331" s="151"/>
      <c r="JF331" s="151"/>
      <c r="JG331" s="151"/>
      <c r="JH331" s="151"/>
      <c r="JI331" s="151"/>
      <c r="JJ331" s="151"/>
    </row>
    <row r="332" spans="1:270" x14ac:dyDescent="0.25">
      <c r="A332" s="448">
        <v>3213</v>
      </c>
      <c r="B332" s="449"/>
      <c r="C332" s="450"/>
      <c r="D332" s="46" t="s">
        <v>49</v>
      </c>
      <c r="E332" s="398"/>
      <c r="F332" s="252">
        <v>0</v>
      </c>
      <c r="G332" s="252"/>
      <c r="H332" s="252"/>
      <c r="I332" s="12"/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/>
      <c r="AH332" s="151"/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  <c r="BI332" s="151"/>
      <c r="BJ332" s="151"/>
      <c r="BK332" s="151"/>
      <c r="BL332" s="151"/>
      <c r="BM332" s="151"/>
      <c r="BN332" s="151"/>
      <c r="BO332" s="151"/>
      <c r="BP332" s="151"/>
      <c r="BQ332" s="151"/>
      <c r="BR332" s="151"/>
      <c r="BS332" s="151"/>
      <c r="BT332" s="151"/>
      <c r="BU332" s="151"/>
      <c r="BV332" s="151"/>
      <c r="BW332" s="151"/>
      <c r="BX332" s="151"/>
      <c r="BY332" s="151"/>
      <c r="BZ332" s="151"/>
      <c r="CA332" s="151"/>
      <c r="CB332" s="151"/>
      <c r="CC332" s="151"/>
      <c r="CD332" s="151"/>
      <c r="CE332" s="151"/>
      <c r="CF332" s="151"/>
      <c r="CG332" s="151"/>
      <c r="CH332" s="151"/>
      <c r="CI332" s="151"/>
      <c r="CJ332" s="151"/>
      <c r="CK332" s="151"/>
      <c r="CL332" s="151"/>
      <c r="CM332" s="151"/>
      <c r="CN332" s="151"/>
      <c r="CO332" s="151"/>
      <c r="CP332" s="151"/>
      <c r="CQ332" s="151"/>
      <c r="CR332" s="151"/>
      <c r="CS332" s="151"/>
      <c r="CT332" s="151"/>
      <c r="CU332" s="151"/>
      <c r="CV332" s="151"/>
      <c r="CW332" s="151"/>
      <c r="CX332" s="151"/>
      <c r="CY332" s="151"/>
      <c r="CZ332" s="151"/>
      <c r="DA332" s="151"/>
      <c r="DB332" s="151"/>
      <c r="DC332" s="151"/>
      <c r="DD332" s="151"/>
      <c r="DE332" s="151"/>
      <c r="DF332" s="151"/>
      <c r="DG332" s="151"/>
      <c r="DH332" s="151"/>
      <c r="DI332" s="151"/>
      <c r="DJ332" s="151"/>
      <c r="DK332" s="151"/>
      <c r="DL332" s="151"/>
      <c r="DM332" s="151"/>
      <c r="DN332" s="151"/>
      <c r="DO332" s="151"/>
      <c r="DP332" s="151"/>
      <c r="DQ332" s="151"/>
      <c r="DR332" s="151"/>
      <c r="DS332" s="151"/>
      <c r="DT332" s="151"/>
      <c r="DU332" s="151"/>
      <c r="DV332" s="151"/>
      <c r="DW332" s="151"/>
      <c r="DX332" s="151"/>
      <c r="DY332" s="151"/>
      <c r="DZ332" s="151"/>
      <c r="EA332" s="151"/>
      <c r="EB332" s="151"/>
      <c r="EC332" s="151"/>
      <c r="ED332" s="151"/>
      <c r="EE332" s="151"/>
      <c r="EF332" s="151"/>
      <c r="EG332" s="151"/>
      <c r="EH332" s="151"/>
      <c r="EI332" s="151"/>
      <c r="EJ332" s="151"/>
      <c r="EK332" s="151"/>
      <c r="EL332" s="151"/>
      <c r="EM332" s="151"/>
      <c r="EN332" s="151"/>
      <c r="EO332" s="151"/>
      <c r="EP332" s="151"/>
      <c r="EQ332" s="151"/>
      <c r="ER332" s="151"/>
      <c r="ES332" s="151"/>
      <c r="ET332" s="151"/>
      <c r="EU332" s="151"/>
      <c r="EV332" s="151"/>
      <c r="EW332" s="151"/>
      <c r="EX332" s="151"/>
      <c r="EY332" s="151"/>
      <c r="EZ332" s="151"/>
      <c r="FA332" s="151"/>
      <c r="FB332" s="151"/>
      <c r="FC332" s="151"/>
      <c r="FD332" s="151"/>
      <c r="FE332" s="151"/>
      <c r="FF332" s="151"/>
      <c r="FG332" s="151"/>
      <c r="FH332" s="151"/>
      <c r="FI332" s="151"/>
      <c r="FJ332" s="151"/>
      <c r="FK332" s="151"/>
      <c r="FL332" s="151"/>
      <c r="FM332" s="151"/>
      <c r="FN332" s="151"/>
      <c r="FO332" s="151"/>
      <c r="FP332" s="151"/>
      <c r="FQ332" s="151"/>
      <c r="FR332" s="151"/>
      <c r="FS332" s="151"/>
      <c r="FT332" s="151"/>
      <c r="FU332" s="151"/>
      <c r="FV332" s="151"/>
      <c r="FW332" s="151"/>
      <c r="FX332" s="151"/>
      <c r="FY332" s="151"/>
      <c r="FZ332" s="151"/>
      <c r="GA332" s="151"/>
      <c r="GB332" s="151"/>
      <c r="GC332" s="151"/>
      <c r="GD332" s="151"/>
      <c r="GE332" s="151"/>
      <c r="GF332" s="151"/>
      <c r="GG332" s="151"/>
      <c r="GH332" s="151"/>
      <c r="GI332" s="151"/>
      <c r="GJ332" s="151"/>
      <c r="GK332" s="151"/>
      <c r="GL332" s="151"/>
      <c r="GM332" s="151"/>
      <c r="GN332" s="151"/>
      <c r="GO332" s="151"/>
      <c r="GP332" s="151"/>
      <c r="GQ332" s="151"/>
      <c r="GR332" s="151"/>
      <c r="GS332" s="151"/>
      <c r="GT332" s="151"/>
      <c r="GU332" s="151"/>
      <c r="GV332" s="151"/>
      <c r="GW332" s="151"/>
      <c r="GX332" s="151"/>
      <c r="GY332" s="151"/>
      <c r="GZ332" s="151"/>
      <c r="HA332" s="151"/>
      <c r="HB332" s="151"/>
      <c r="HC332" s="151"/>
      <c r="HD332" s="151"/>
      <c r="HE332" s="151"/>
      <c r="HF332" s="151"/>
      <c r="HG332" s="151"/>
      <c r="HH332" s="151"/>
      <c r="HI332" s="151"/>
      <c r="HJ332" s="151"/>
      <c r="HK332" s="151"/>
      <c r="HL332" s="151"/>
      <c r="HM332" s="151"/>
      <c r="HN332" s="151"/>
      <c r="HO332" s="151"/>
      <c r="HP332" s="151"/>
      <c r="HQ332" s="151"/>
      <c r="HR332" s="151"/>
      <c r="HS332" s="151"/>
      <c r="HT332" s="151"/>
      <c r="HU332" s="151"/>
      <c r="HV332" s="151"/>
      <c r="HW332" s="151"/>
      <c r="HX332" s="151"/>
      <c r="HY332" s="151"/>
      <c r="HZ332" s="151"/>
      <c r="IA332" s="151"/>
      <c r="IB332" s="151"/>
      <c r="IC332" s="151"/>
      <c r="ID332" s="151"/>
      <c r="IE332" s="151"/>
      <c r="IF332" s="151"/>
      <c r="IG332" s="151"/>
      <c r="IH332" s="151"/>
      <c r="II332" s="151"/>
      <c r="IJ332" s="151"/>
      <c r="IK332" s="151"/>
      <c r="IL332" s="151"/>
      <c r="IM332" s="151"/>
      <c r="IN332" s="151"/>
      <c r="IO332" s="151"/>
      <c r="IP332" s="151"/>
      <c r="IQ332" s="151"/>
      <c r="IR332" s="151"/>
      <c r="IS332" s="151"/>
      <c r="IT332" s="151"/>
      <c r="IU332" s="151"/>
      <c r="IV332" s="151"/>
      <c r="IW332" s="151"/>
      <c r="IX332" s="151"/>
      <c r="IY332" s="151"/>
      <c r="IZ332" s="151"/>
      <c r="JA332" s="151"/>
      <c r="JB332" s="151"/>
      <c r="JC332" s="151"/>
      <c r="JD332" s="151"/>
      <c r="JE332" s="151"/>
      <c r="JF332" s="151"/>
      <c r="JG332" s="151"/>
      <c r="JH332" s="151"/>
      <c r="JI332" s="151"/>
      <c r="JJ332" s="151"/>
    </row>
    <row r="333" spans="1:270" x14ac:dyDescent="0.25">
      <c r="A333" s="448">
        <v>3214</v>
      </c>
      <c r="B333" s="449"/>
      <c r="C333" s="450"/>
      <c r="D333" s="46" t="s">
        <v>50</v>
      </c>
      <c r="E333" s="398"/>
      <c r="F333" s="252"/>
      <c r="G333" s="252"/>
      <c r="H333" s="252"/>
      <c r="I333" s="12"/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  <c r="AA333" s="151"/>
      <c r="AB333" s="151"/>
      <c r="AC333" s="151"/>
      <c r="AD333" s="151"/>
      <c r="AE333" s="151"/>
      <c r="AF333" s="151"/>
      <c r="AG333" s="151"/>
      <c r="AH333" s="151"/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  <c r="BI333" s="151"/>
      <c r="BJ333" s="151"/>
      <c r="BK333" s="151"/>
      <c r="BL333" s="151"/>
      <c r="BM333" s="151"/>
      <c r="BN333" s="151"/>
      <c r="BO333" s="151"/>
      <c r="BP333" s="151"/>
      <c r="BQ333" s="151"/>
      <c r="BR333" s="151"/>
      <c r="BS333" s="151"/>
      <c r="BT333" s="151"/>
      <c r="BU333" s="151"/>
      <c r="BV333" s="151"/>
      <c r="BW333" s="151"/>
      <c r="BX333" s="151"/>
      <c r="BY333" s="151"/>
      <c r="BZ333" s="151"/>
      <c r="CA333" s="151"/>
      <c r="CB333" s="151"/>
      <c r="CC333" s="151"/>
      <c r="CD333" s="151"/>
      <c r="CE333" s="151"/>
      <c r="CF333" s="151"/>
      <c r="CG333" s="151"/>
      <c r="CH333" s="151"/>
      <c r="CI333" s="151"/>
      <c r="CJ333" s="151"/>
      <c r="CK333" s="151"/>
      <c r="CL333" s="151"/>
      <c r="CM333" s="151"/>
      <c r="CN333" s="151"/>
      <c r="CO333" s="151"/>
      <c r="CP333" s="151"/>
      <c r="CQ333" s="151"/>
      <c r="CR333" s="151"/>
      <c r="CS333" s="151"/>
      <c r="CT333" s="151"/>
      <c r="CU333" s="151"/>
      <c r="CV333" s="151"/>
      <c r="CW333" s="151"/>
      <c r="CX333" s="151"/>
      <c r="CY333" s="151"/>
      <c r="CZ333" s="151"/>
      <c r="DA333" s="151"/>
      <c r="DB333" s="151"/>
      <c r="DC333" s="151"/>
      <c r="DD333" s="151"/>
      <c r="DE333" s="151"/>
      <c r="DF333" s="151"/>
      <c r="DG333" s="151"/>
      <c r="DH333" s="151"/>
      <c r="DI333" s="151"/>
      <c r="DJ333" s="151"/>
      <c r="DK333" s="151"/>
      <c r="DL333" s="151"/>
      <c r="DM333" s="151"/>
      <c r="DN333" s="151"/>
      <c r="DO333" s="151"/>
      <c r="DP333" s="151"/>
      <c r="DQ333" s="151"/>
      <c r="DR333" s="151"/>
      <c r="DS333" s="151"/>
      <c r="DT333" s="151"/>
      <c r="DU333" s="151"/>
      <c r="DV333" s="151"/>
      <c r="DW333" s="151"/>
      <c r="DX333" s="151"/>
      <c r="DY333" s="151"/>
      <c r="DZ333" s="151"/>
      <c r="EA333" s="151"/>
      <c r="EB333" s="151"/>
      <c r="EC333" s="151"/>
      <c r="ED333" s="151"/>
      <c r="EE333" s="151"/>
      <c r="EF333" s="151"/>
      <c r="EG333" s="151"/>
      <c r="EH333" s="151"/>
      <c r="EI333" s="151"/>
      <c r="EJ333" s="151"/>
      <c r="EK333" s="151"/>
      <c r="EL333" s="151"/>
      <c r="EM333" s="151"/>
      <c r="EN333" s="151"/>
      <c r="EO333" s="151"/>
      <c r="EP333" s="151"/>
      <c r="EQ333" s="151"/>
      <c r="ER333" s="151"/>
      <c r="ES333" s="151"/>
      <c r="ET333" s="151"/>
      <c r="EU333" s="151"/>
      <c r="EV333" s="151"/>
      <c r="EW333" s="151"/>
      <c r="EX333" s="151"/>
      <c r="EY333" s="151"/>
      <c r="EZ333" s="151"/>
      <c r="FA333" s="151"/>
      <c r="FB333" s="151"/>
      <c r="FC333" s="151"/>
      <c r="FD333" s="151"/>
      <c r="FE333" s="151"/>
      <c r="FF333" s="151"/>
      <c r="FG333" s="151"/>
      <c r="FH333" s="151"/>
      <c r="FI333" s="151"/>
      <c r="FJ333" s="151"/>
      <c r="FK333" s="151"/>
      <c r="FL333" s="151"/>
      <c r="FM333" s="151"/>
      <c r="FN333" s="151"/>
      <c r="FO333" s="151"/>
      <c r="FP333" s="151"/>
      <c r="FQ333" s="151"/>
      <c r="FR333" s="151"/>
      <c r="FS333" s="151"/>
      <c r="FT333" s="151"/>
      <c r="FU333" s="151"/>
      <c r="FV333" s="151"/>
      <c r="FW333" s="151"/>
      <c r="FX333" s="151"/>
      <c r="FY333" s="151"/>
      <c r="FZ333" s="151"/>
      <c r="GA333" s="151"/>
      <c r="GB333" s="151"/>
      <c r="GC333" s="151"/>
      <c r="GD333" s="151"/>
      <c r="GE333" s="151"/>
      <c r="GF333" s="151"/>
      <c r="GG333" s="151"/>
      <c r="GH333" s="151"/>
      <c r="GI333" s="151"/>
      <c r="GJ333" s="151"/>
      <c r="GK333" s="151"/>
      <c r="GL333" s="151"/>
      <c r="GM333" s="151"/>
      <c r="GN333" s="151"/>
      <c r="GO333" s="151"/>
      <c r="GP333" s="151"/>
      <c r="GQ333" s="151"/>
      <c r="GR333" s="151"/>
      <c r="GS333" s="151"/>
      <c r="GT333" s="151"/>
      <c r="GU333" s="151"/>
      <c r="GV333" s="151"/>
      <c r="GW333" s="151"/>
      <c r="GX333" s="151"/>
      <c r="GY333" s="151"/>
      <c r="GZ333" s="151"/>
      <c r="HA333" s="151"/>
      <c r="HB333" s="151"/>
      <c r="HC333" s="151"/>
      <c r="HD333" s="151"/>
      <c r="HE333" s="151"/>
      <c r="HF333" s="151"/>
      <c r="HG333" s="151"/>
      <c r="HH333" s="151"/>
      <c r="HI333" s="151"/>
      <c r="HJ333" s="151"/>
      <c r="HK333" s="151"/>
      <c r="HL333" s="151"/>
      <c r="HM333" s="151"/>
      <c r="HN333" s="151"/>
      <c r="HO333" s="151"/>
      <c r="HP333" s="151"/>
      <c r="HQ333" s="151"/>
      <c r="HR333" s="151"/>
      <c r="HS333" s="151"/>
      <c r="HT333" s="151"/>
      <c r="HU333" s="151"/>
      <c r="HV333" s="151"/>
      <c r="HW333" s="151"/>
      <c r="HX333" s="151"/>
      <c r="HY333" s="151"/>
      <c r="HZ333" s="151"/>
      <c r="IA333" s="151"/>
      <c r="IB333" s="151"/>
      <c r="IC333" s="151"/>
      <c r="ID333" s="151"/>
      <c r="IE333" s="151"/>
      <c r="IF333" s="151"/>
      <c r="IG333" s="151"/>
      <c r="IH333" s="151"/>
      <c r="II333" s="151"/>
      <c r="IJ333" s="151"/>
      <c r="IK333" s="151"/>
      <c r="IL333" s="151"/>
      <c r="IM333" s="151"/>
      <c r="IN333" s="151"/>
      <c r="IO333" s="151"/>
      <c r="IP333" s="151"/>
      <c r="IQ333" s="151"/>
      <c r="IR333" s="151"/>
      <c r="IS333" s="151"/>
      <c r="IT333" s="151"/>
      <c r="IU333" s="151"/>
      <c r="IV333" s="151"/>
      <c r="IW333" s="151"/>
      <c r="IX333" s="151"/>
      <c r="IY333" s="151"/>
      <c r="IZ333" s="151"/>
      <c r="JA333" s="151"/>
      <c r="JB333" s="151"/>
      <c r="JC333" s="151"/>
      <c r="JD333" s="151"/>
      <c r="JE333" s="151"/>
      <c r="JF333" s="151"/>
      <c r="JG333" s="151"/>
      <c r="JH333" s="151"/>
      <c r="JI333" s="151"/>
      <c r="JJ333" s="151"/>
    </row>
    <row r="334" spans="1:270" s="118" customFormat="1" x14ac:dyDescent="0.25">
      <c r="A334" s="124"/>
      <c r="B334" s="125">
        <v>322</v>
      </c>
      <c r="C334" s="126"/>
      <c r="D334" s="114" t="s">
        <v>51</v>
      </c>
      <c r="E334" s="280">
        <f>SUM(E335:E340)</f>
        <v>11743.130000000001</v>
      </c>
      <c r="F334" s="263">
        <f>SUM(F335:F340)</f>
        <v>100000</v>
      </c>
      <c r="G334" s="263">
        <f>G336</f>
        <v>27606.49</v>
      </c>
      <c r="H334" s="255">
        <f>G334/E334*100</f>
        <v>235.0863015226775</v>
      </c>
      <c r="I334" s="145">
        <f>G334/F334*100</f>
        <v>27.606490000000001</v>
      </c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  <c r="AC334" s="151"/>
      <c r="AD334" s="151"/>
      <c r="AE334" s="151"/>
      <c r="AF334" s="151"/>
      <c r="AG334" s="151"/>
      <c r="AH334" s="151"/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  <c r="BI334" s="151"/>
      <c r="BJ334" s="151"/>
      <c r="BK334" s="151"/>
      <c r="BL334" s="151"/>
      <c r="BM334" s="151"/>
      <c r="BN334" s="151"/>
      <c r="BO334" s="151"/>
      <c r="BP334" s="151"/>
      <c r="BQ334" s="151"/>
      <c r="BR334" s="151"/>
      <c r="BS334" s="151"/>
      <c r="BT334" s="151"/>
      <c r="BU334" s="151"/>
      <c r="BV334" s="151"/>
      <c r="BW334" s="151"/>
      <c r="BX334" s="151"/>
      <c r="BY334" s="151"/>
      <c r="BZ334" s="151"/>
      <c r="CA334" s="151"/>
      <c r="CB334" s="151"/>
      <c r="CC334" s="151"/>
      <c r="CD334" s="151"/>
      <c r="CE334" s="151"/>
      <c r="CF334" s="151"/>
      <c r="CG334" s="151"/>
      <c r="CH334" s="151"/>
      <c r="CI334" s="151"/>
      <c r="CJ334" s="151"/>
      <c r="CK334" s="151"/>
      <c r="CL334" s="151"/>
      <c r="CM334" s="151"/>
      <c r="CN334" s="151"/>
      <c r="CO334" s="151"/>
      <c r="CP334" s="151"/>
      <c r="CQ334" s="151"/>
      <c r="CR334" s="151"/>
      <c r="CS334" s="151"/>
      <c r="CT334" s="151"/>
      <c r="CU334" s="151"/>
      <c r="CV334" s="151"/>
      <c r="CW334" s="151"/>
      <c r="CX334" s="151"/>
      <c r="CY334" s="151"/>
      <c r="CZ334" s="151"/>
      <c r="DA334" s="151"/>
      <c r="DB334" s="151"/>
      <c r="DC334" s="151"/>
      <c r="DD334" s="151"/>
      <c r="DE334" s="151"/>
      <c r="DF334" s="151"/>
      <c r="DG334" s="151"/>
      <c r="DH334" s="151"/>
      <c r="DI334" s="151"/>
      <c r="DJ334" s="151"/>
      <c r="DK334" s="151"/>
      <c r="DL334" s="151"/>
      <c r="DM334" s="151"/>
      <c r="DN334" s="151"/>
      <c r="DO334" s="151"/>
      <c r="DP334" s="151"/>
      <c r="DQ334" s="151"/>
      <c r="DR334" s="151"/>
      <c r="DS334" s="151"/>
      <c r="DT334" s="151"/>
      <c r="DU334" s="151"/>
      <c r="DV334" s="151"/>
      <c r="DW334" s="151"/>
      <c r="DX334" s="151"/>
      <c r="DY334" s="151"/>
      <c r="DZ334" s="151"/>
      <c r="EA334" s="151"/>
      <c r="EB334" s="151"/>
      <c r="EC334" s="151"/>
      <c r="ED334" s="151"/>
      <c r="EE334" s="151"/>
      <c r="EF334" s="151"/>
      <c r="EG334" s="151"/>
      <c r="EH334" s="151"/>
      <c r="EI334" s="151"/>
      <c r="EJ334" s="151"/>
      <c r="EK334" s="151"/>
      <c r="EL334" s="151"/>
      <c r="EM334" s="151"/>
      <c r="EN334" s="151"/>
      <c r="EO334" s="151"/>
      <c r="EP334" s="151"/>
      <c r="EQ334" s="151"/>
      <c r="ER334" s="151"/>
      <c r="ES334" s="151"/>
      <c r="ET334" s="151"/>
      <c r="EU334" s="151"/>
      <c r="EV334" s="151"/>
      <c r="EW334" s="151"/>
      <c r="EX334" s="151"/>
      <c r="EY334" s="151"/>
      <c r="EZ334" s="151"/>
      <c r="FA334" s="151"/>
      <c r="FB334" s="151"/>
      <c r="FC334" s="151"/>
      <c r="FD334" s="151"/>
      <c r="FE334" s="151"/>
      <c r="FF334" s="151"/>
      <c r="FG334" s="151"/>
      <c r="FH334" s="151"/>
      <c r="FI334" s="151"/>
      <c r="FJ334" s="151"/>
      <c r="FK334" s="151"/>
      <c r="FL334" s="151"/>
      <c r="FM334" s="151"/>
      <c r="FN334" s="151"/>
      <c r="FO334" s="151"/>
      <c r="FP334" s="151"/>
      <c r="FQ334" s="151"/>
      <c r="FR334" s="151"/>
      <c r="FS334" s="151"/>
      <c r="FT334" s="151"/>
      <c r="FU334" s="151"/>
      <c r="FV334" s="151"/>
      <c r="FW334" s="151"/>
      <c r="FX334" s="151"/>
      <c r="FY334" s="151"/>
      <c r="FZ334" s="151"/>
      <c r="GA334" s="151"/>
      <c r="GB334" s="151"/>
      <c r="GC334" s="151"/>
      <c r="GD334" s="151"/>
      <c r="GE334" s="151"/>
      <c r="GF334" s="151"/>
      <c r="GG334" s="151"/>
      <c r="GH334" s="151"/>
      <c r="GI334" s="151"/>
      <c r="GJ334" s="151"/>
      <c r="GK334" s="151"/>
      <c r="GL334" s="151"/>
      <c r="GM334" s="151"/>
      <c r="GN334" s="151"/>
      <c r="GO334" s="151"/>
      <c r="GP334" s="151"/>
      <c r="GQ334" s="151"/>
      <c r="GR334" s="151"/>
      <c r="GS334" s="151"/>
      <c r="GT334" s="151"/>
      <c r="GU334" s="151"/>
      <c r="GV334" s="151"/>
      <c r="GW334" s="151"/>
      <c r="GX334" s="151"/>
      <c r="GY334" s="151"/>
      <c r="GZ334" s="151"/>
      <c r="HA334" s="151"/>
      <c r="HB334" s="151"/>
      <c r="HC334" s="151"/>
      <c r="HD334" s="151"/>
      <c r="HE334" s="151"/>
      <c r="HF334" s="151"/>
      <c r="HG334" s="151"/>
      <c r="HH334" s="151"/>
      <c r="HI334" s="151"/>
      <c r="HJ334" s="151"/>
      <c r="HK334" s="151"/>
      <c r="HL334" s="151"/>
      <c r="HM334" s="151"/>
      <c r="HN334" s="151"/>
      <c r="HO334" s="151"/>
      <c r="HP334" s="151"/>
      <c r="HQ334" s="151"/>
      <c r="HR334" s="151"/>
      <c r="HS334" s="151"/>
      <c r="HT334" s="151"/>
      <c r="HU334" s="151"/>
      <c r="HV334" s="151"/>
      <c r="HW334" s="151"/>
      <c r="HX334" s="151"/>
      <c r="HY334" s="151"/>
      <c r="HZ334" s="151"/>
      <c r="IA334" s="151"/>
      <c r="IB334" s="151"/>
      <c r="IC334" s="151"/>
      <c r="ID334" s="151"/>
      <c r="IE334" s="151"/>
      <c r="IF334" s="151"/>
      <c r="IG334" s="151"/>
      <c r="IH334" s="151"/>
      <c r="II334" s="151"/>
      <c r="IJ334" s="151"/>
      <c r="IK334" s="151"/>
      <c r="IL334" s="151"/>
      <c r="IM334" s="151"/>
      <c r="IN334" s="151"/>
      <c r="IO334" s="151"/>
      <c r="IP334" s="151"/>
      <c r="IQ334" s="151"/>
      <c r="IR334" s="151"/>
      <c r="IS334" s="151"/>
      <c r="IT334" s="151"/>
      <c r="IU334" s="151"/>
      <c r="IV334" s="151"/>
      <c r="IW334" s="151"/>
      <c r="IX334" s="151"/>
      <c r="IY334" s="151"/>
      <c r="IZ334" s="151"/>
      <c r="JA334" s="151"/>
      <c r="JB334" s="151"/>
      <c r="JC334" s="151"/>
      <c r="JD334" s="151"/>
      <c r="JE334" s="151"/>
      <c r="JF334" s="151"/>
      <c r="JG334" s="151"/>
      <c r="JH334" s="151"/>
      <c r="JI334" s="151"/>
      <c r="JJ334" s="151"/>
    </row>
    <row r="335" spans="1:270" x14ac:dyDescent="0.25">
      <c r="A335" s="448">
        <v>3221</v>
      </c>
      <c r="B335" s="449"/>
      <c r="C335" s="450"/>
      <c r="D335" s="49" t="s">
        <v>52</v>
      </c>
      <c r="E335" s="398">
        <v>4191.63</v>
      </c>
      <c r="F335" s="252"/>
      <c r="G335" s="252"/>
      <c r="H335" s="252"/>
      <c r="I335" s="12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  <c r="AA335" s="151"/>
      <c r="AB335" s="151"/>
      <c r="AC335" s="151"/>
      <c r="AD335" s="151"/>
      <c r="AE335" s="151"/>
      <c r="AF335" s="151"/>
      <c r="AG335" s="151"/>
      <c r="AH335" s="151"/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  <c r="BI335" s="151"/>
      <c r="BJ335" s="151"/>
      <c r="BK335" s="151"/>
      <c r="BL335" s="151"/>
      <c r="BM335" s="151"/>
      <c r="BN335" s="151"/>
      <c r="BO335" s="151"/>
      <c r="BP335" s="151"/>
      <c r="BQ335" s="151"/>
      <c r="BR335" s="151"/>
      <c r="BS335" s="151"/>
      <c r="BT335" s="151"/>
      <c r="BU335" s="151"/>
      <c r="BV335" s="151"/>
      <c r="BW335" s="151"/>
      <c r="BX335" s="151"/>
      <c r="BY335" s="151"/>
      <c r="BZ335" s="151"/>
      <c r="CA335" s="151"/>
      <c r="CB335" s="151"/>
      <c r="CC335" s="151"/>
      <c r="CD335" s="151"/>
      <c r="CE335" s="151"/>
      <c r="CF335" s="151"/>
      <c r="CG335" s="151"/>
      <c r="CH335" s="151"/>
      <c r="CI335" s="151"/>
      <c r="CJ335" s="151"/>
      <c r="CK335" s="151"/>
      <c r="CL335" s="151"/>
      <c r="CM335" s="151"/>
      <c r="CN335" s="151"/>
      <c r="CO335" s="151"/>
      <c r="CP335" s="151"/>
      <c r="CQ335" s="151"/>
      <c r="CR335" s="151"/>
      <c r="CS335" s="151"/>
      <c r="CT335" s="151"/>
      <c r="CU335" s="151"/>
      <c r="CV335" s="151"/>
      <c r="CW335" s="151"/>
      <c r="CX335" s="151"/>
      <c r="CY335" s="151"/>
      <c r="CZ335" s="151"/>
      <c r="DA335" s="151"/>
      <c r="DB335" s="151"/>
      <c r="DC335" s="151"/>
      <c r="DD335" s="151"/>
      <c r="DE335" s="151"/>
      <c r="DF335" s="151"/>
      <c r="DG335" s="151"/>
      <c r="DH335" s="151"/>
      <c r="DI335" s="151"/>
      <c r="DJ335" s="151"/>
      <c r="DK335" s="151"/>
      <c r="DL335" s="151"/>
      <c r="DM335" s="151"/>
      <c r="DN335" s="151"/>
      <c r="DO335" s="151"/>
      <c r="DP335" s="151"/>
      <c r="DQ335" s="151"/>
      <c r="DR335" s="151"/>
      <c r="DS335" s="151"/>
      <c r="DT335" s="151"/>
      <c r="DU335" s="151"/>
      <c r="DV335" s="151"/>
      <c r="DW335" s="151"/>
      <c r="DX335" s="151"/>
      <c r="DY335" s="151"/>
      <c r="DZ335" s="151"/>
      <c r="EA335" s="151"/>
      <c r="EB335" s="151"/>
      <c r="EC335" s="151"/>
      <c r="ED335" s="151"/>
      <c r="EE335" s="151"/>
      <c r="EF335" s="151"/>
      <c r="EG335" s="151"/>
      <c r="EH335" s="151"/>
      <c r="EI335" s="151"/>
      <c r="EJ335" s="151"/>
      <c r="EK335" s="151"/>
      <c r="EL335" s="151"/>
      <c r="EM335" s="151"/>
      <c r="EN335" s="151"/>
      <c r="EO335" s="151"/>
      <c r="EP335" s="151"/>
      <c r="EQ335" s="151"/>
      <c r="ER335" s="151"/>
      <c r="ES335" s="151"/>
      <c r="ET335" s="151"/>
      <c r="EU335" s="151"/>
      <c r="EV335" s="151"/>
      <c r="EW335" s="151"/>
      <c r="EX335" s="151"/>
      <c r="EY335" s="151"/>
      <c r="EZ335" s="151"/>
      <c r="FA335" s="151"/>
      <c r="FB335" s="151"/>
      <c r="FC335" s="151"/>
      <c r="FD335" s="151"/>
      <c r="FE335" s="151"/>
      <c r="FF335" s="151"/>
      <c r="FG335" s="151"/>
      <c r="FH335" s="151"/>
      <c r="FI335" s="151"/>
      <c r="FJ335" s="151"/>
      <c r="FK335" s="151"/>
      <c r="FL335" s="151"/>
      <c r="FM335" s="151"/>
      <c r="FN335" s="151"/>
      <c r="FO335" s="151"/>
      <c r="FP335" s="151"/>
      <c r="FQ335" s="151"/>
      <c r="FR335" s="151"/>
      <c r="FS335" s="151"/>
      <c r="FT335" s="151"/>
      <c r="FU335" s="151"/>
      <c r="FV335" s="151"/>
      <c r="FW335" s="151"/>
      <c r="FX335" s="151"/>
      <c r="FY335" s="151"/>
      <c r="FZ335" s="151"/>
      <c r="GA335" s="151"/>
      <c r="GB335" s="151"/>
      <c r="GC335" s="151"/>
      <c r="GD335" s="151"/>
      <c r="GE335" s="151"/>
      <c r="GF335" s="151"/>
      <c r="GG335" s="151"/>
      <c r="GH335" s="151"/>
      <c r="GI335" s="151"/>
      <c r="GJ335" s="151"/>
      <c r="GK335" s="151"/>
      <c r="GL335" s="151"/>
      <c r="GM335" s="151"/>
      <c r="GN335" s="151"/>
      <c r="GO335" s="151"/>
      <c r="GP335" s="151"/>
      <c r="GQ335" s="151"/>
      <c r="GR335" s="151"/>
      <c r="GS335" s="151"/>
      <c r="GT335" s="151"/>
      <c r="GU335" s="151"/>
      <c r="GV335" s="151"/>
      <c r="GW335" s="151"/>
      <c r="GX335" s="151"/>
      <c r="GY335" s="151"/>
      <c r="GZ335" s="151"/>
      <c r="HA335" s="151"/>
      <c r="HB335" s="151"/>
      <c r="HC335" s="151"/>
      <c r="HD335" s="151"/>
      <c r="HE335" s="151"/>
      <c r="HF335" s="151"/>
      <c r="HG335" s="151"/>
      <c r="HH335" s="151"/>
      <c r="HI335" s="151"/>
      <c r="HJ335" s="151"/>
      <c r="HK335" s="151"/>
      <c r="HL335" s="151"/>
      <c r="HM335" s="151"/>
      <c r="HN335" s="151"/>
      <c r="HO335" s="151"/>
      <c r="HP335" s="151"/>
      <c r="HQ335" s="151"/>
      <c r="HR335" s="151"/>
      <c r="HS335" s="151"/>
      <c r="HT335" s="151"/>
      <c r="HU335" s="151"/>
      <c r="HV335" s="151"/>
      <c r="HW335" s="151"/>
      <c r="HX335" s="151"/>
      <c r="HY335" s="151"/>
      <c r="HZ335" s="151"/>
      <c r="IA335" s="151"/>
      <c r="IB335" s="151"/>
      <c r="IC335" s="151"/>
      <c r="ID335" s="151"/>
      <c r="IE335" s="151"/>
      <c r="IF335" s="151"/>
      <c r="IG335" s="151"/>
      <c r="IH335" s="151"/>
      <c r="II335" s="151"/>
      <c r="IJ335" s="151"/>
      <c r="IK335" s="151"/>
      <c r="IL335" s="151"/>
      <c r="IM335" s="151"/>
      <c r="IN335" s="151"/>
      <c r="IO335" s="151"/>
      <c r="IP335" s="151"/>
      <c r="IQ335" s="151"/>
      <c r="IR335" s="151"/>
      <c r="IS335" s="151"/>
      <c r="IT335" s="151"/>
      <c r="IU335" s="151"/>
      <c r="IV335" s="151"/>
      <c r="IW335" s="151"/>
      <c r="IX335" s="151"/>
      <c r="IY335" s="151"/>
      <c r="IZ335" s="151"/>
      <c r="JA335" s="151"/>
      <c r="JB335" s="151"/>
      <c r="JC335" s="151"/>
      <c r="JD335" s="151"/>
      <c r="JE335" s="151"/>
      <c r="JF335" s="151"/>
      <c r="JG335" s="151"/>
      <c r="JH335" s="151"/>
      <c r="JI335" s="151"/>
      <c r="JJ335" s="151"/>
    </row>
    <row r="336" spans="1:270" x14ac:dyDescent="0.25">
      <c r="A336" s="448">
        <v>3222</v>
      </c>
      <c r="B336" s="449"/>
      <c r="C336" s="450"/>
      <c r="D336" s="49" t="s">
        <v>84</v>
      </c>
      <c r="E336" s="398">
        <v>7551.5</v>
      </c>
      <c r="F336" s="418">
        <v>100000</v>
      </c>
      <c r="G336" s="252">
        <v>27606.49</v>
      </c>
      <c r="H336" s="252"/>
      <c r="I336" s="11"/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  <c r="AA336" s="151"/>
      <c r="AB336" s="151"/>
      <c r="AC336" s="151"/>
      <c r="AD336" s="151"/>
      <c r="AE336" s="151"/>
      <c r="AF336" s="151"/>
      <c r="AG336" s="151"/>
      <c r="AH336" s="151"/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  <c r="BI336" s="151"/>
      <c r="BJ336" s="151"/>
      <c r="BK336" s="151"/>
      <c r="BL336" s="151"/>
      <c r="BM336" s="151"/>
      <c r="BN336" s="151"/>
      <c r="BO336" s="151"/>
      <c r="BP336" s="151"/>
      <c r="BQ336" s="151"/>
      <c r="BR336" s="151"/>
      <c r="BS336" s="151"/>
      <c r="BT336" s="151"/>
      <c r="BU336" s="151"/>
      <c r="BV336" s="151"/>
      <c r="BW336" s="151"/>
      <c r="BX336" s="151"/>
      <c r="BY336" s="151"/>
      <c r="BZ336" s="151"/>
      <c r="CA336" s="151"/>
      <c r="CB336" s="151"/>
      <c r="CC336" s="151"/>
      <c r="CD336" s="151"/>
      <c r="CE336" s="151"/>
      <c r="CF336" s="151"/>
      <c r="CG336" s="151"/>
      <c r="CH336" s="151"/>
      <c r="CI336" s="151"/>
      <c r="CJ336" s="151"/>
      <c r="CK336" s="151"/>
      <c r="CL336" s="151"/>
      <c r="CM336" s="151"/>
      <c r="CN336" s="151"/>
      <c r="CO336" s="151"/>
      <c r="CP336" s="151"/>
      <c r="CQ336" s="151"/>
      <c r="CR336" s="151"/>
      <c r="CS336" s="151"/>
      <c r="CT336" s="151"/>
      <c r="CU336" s="151"/>
      <c r="CV336" s="151"/>
      <c r="CW336" s="151"/>
      <c r="CX336" s="151"/>
      <c r="CY336" s="151"/>
      <c r="CZ336" s="151"/>
      <c r="DA336" s="151"/>
      <c r="DB336" s="151"/>
      <c r="DC336" s="151"/>
      <c r="DD336" s="151"/>
      <c r="DE336" s="151"/>
      <c r="DF336" s="151"/>
      <c r="DG336" s="151"/>
      <c r="DH336" s="151"/>
      <c r="DI336" s="151"/>
      <c r="DJ336" s="151"/>
      <c r="DK336" s="151"/>
      <c r="DL336" s="151"/>
      <c r="DM336" s="151"/>
      <c r="DN336" s="151"/>
      <c r="DO336" s="151"/>
      <c r="DP336" s="151"/>
      <c r="DQ336" s="151"/>
      <c r="DR336" s="151"/>
      <c r="DS336" s="151"/>
      <c r="DT336" s="151"/>
      <c r="DU336" s="151"/>
      <c r="DV336" s="151"/>
      <c r="DW336" s="151"/>
      <c r="DX336" s="151"/>
      <c r="DY336" s="151"/>
      <c r="DZ336" s="151"/>
      <c r="EA336" s="151"/>
      <c r="EB336" s="151"/>
      <c r="EC336" s="151"/>
      <c r="ED336" s="151"/>
      <c r="EE336" s="151"/>
      <c r="EF336" s="151"/>
      <c r="EG336" s="151"/>
      <c r="EH336" s="151"/>
      <c r="EI336" s="151"/>
      <c r="EJ336" s="151"/>
      <c r="EK336" s="151"/>
      <c r="EL336" s="151"/>
      <c r="EM336" s="151"/>
      <c r="EN336" s="151"/>
      <c r="EO336" s="151"/>
      <c r="EP336" s="151"/>
      <c r="EQ336" s="151"/>
      <c r="ER336" s="151"/>
      <c r="ES336" s="151"/>
      <c r="ET336" s="151"/>
      <c r="EU336" s="151"/>
      <c r="EV336" s="151"/>
      <c r="EW336" s="151"/>
      <c r="EX336" s="151"/>
      <c r="EY336" s="151"/>
      <c r="EZ336" s="151"/>
      <c r="FA336" s="151"/>
      <c r="FB336" s="151"/>
      <c r="FC336" s="151"/>
      <c r="FD336" s="151"/>
      <c r="FE336" s="151"/>
      <c r="FF336" s="151"/>
      <c r="FG336" s="151"/>
      <c r="FH336" s="151"/>
      <c r="FI336" s="151"/>
      <c r="FJ336" s="151"/>
      <c r="FK336" s="151"/>
      <c r="FL336" s="151"/>
      <c r="FM336" s="151"/>
      <c r="FN336" s="151"/>
      <c r="FO336" s="151"/>
      <c r="FP336" s="151"/>
      <c r="FQ336" s="151"/>
      <c r="FR336" s="151"/>
      <c r="FS336" s="151"/>
      <c r="FT336" s="151"/>
      <c r="FU336" s="151"/>
      <c r="FV336" s="151"/>
      <c r="FW336" s="151"/>
      <c r="FX336" s="151"/>
      <c r="FY336" s="151"/>
      <c r="FZ336" s="151"/>
      <c r="GA336" s="151"/>
      <c r="GB336" s="151"/>
      <c r="GC336" s="151"/>
      <c r="GD336" s="151"/>
      <c r="GE336" s="151"/>
      <c r="GF336" s="151"/>
      <c r="GG336" s="151"/>
      <c r="GH336" s="151"/>
      <c r="GI336" s="151"/>
      <c r="GJ336" s="151"/>
      <c r="GK336" s="151"/>
      <c r="GL336" s="151"/>
      <c r="GM336" s="151"/>
      <c r="GN336" s="151"/>
      <c r="GO336" s="151"/>
      <c r="GP336" s="151"/>
      <c r="GQ336" s="151"/>
      <c r="GR336" s="151"/>
      <c r="GS336" s="151"/>
      <c r="GT336" s="151"/>
      <c r="GU336" s="151"/>
      <c r="GV336" s="151"/>
      <c r="GW336" s="151"/>
      <c r="GX336" s="151"/>
      <c r="GY336" s="151"/>
      <c r="GZ336" s="151"/>
      <c r="HA336" s="151"/>
      <c r="HB336" s="151"/>
      <c r="HC336" s="151"/>
      <c r="HD336" s="151"/>
      <c r="HE336" s="151"/>
      <c r="HF336" s="151"/>
      <c r="HG336" s="151"/>
      <c r="HH336" s="151"/>
      <c r="HI336" s="151"/>
      <c r="HJ336" s="151"/>
      <c r="HK336" s="151"/>
      <c r="HL336" s="151"/>
      <c r="HM336" s="151"/>
      <c r="HN336" s="151"/>
      <c r="HO336" s="151"/>
      <c r="HP336" s="151"/>
      <c r="HQ336" s="151"/>
      <c r="HR336" s="151"/>
      <c r="HS336" s="151"/>
      <c r="HT336" s="151"/>
      <c r="HU336" s="151"/>
      <c r="HV336" s="151"/>
      <c r="HW336" s="151"/>
      <c r="HX336" s="151"/>
      <c r="HY336" s="151"/>
      <c r="HZ336" s="151"/>
      <c r="IA336" s="151"/>
      <c r="IB336" s="151"/>
      <c r="IC336" s="151"/>
      <c r="ID336" s="151"/>
      <c r="IE336" s="151"/>
      <c r="IF336" s="151"/>
      <c r="IG336" s="151"/>
      <c r="IH336" s="151"/>
      <c r="II336" s="151"/>
      <c r="IJ336" s="151"/>
      <c r="IK336" s="151"/>
      <c r="IL336" s="151"/>
      <c r="IM336" s="151"/>
      <c r="IN336" s="151"/>
      <c r="IO336" s="151"/>
      <c r="IP336" s="151"/>
      <c r="IQ336" s="151"/>
      <c r="IR336" s="151"/>
      <c r="IS336" s="151"/>
      <c r="IT336" s="151"/>
      <c r="IU336" s="151"/>
      <c r="IV336" s="151"/>
      <c r="IW336" s="151"/>
      <c r="IX336" s="151"/>
      <c r="IY336" s="151"/>
      <c r="IZ336" s="151"/>
      <c r="JA336" s="151"/>
      <c r="JB336" s="151"/>
      <c r="JC336" s="151"/>
      <c r="JD336" s="151"/>
      <c r="JE336" s="151"/>
      <c r="JF336" s="151"/>
      <c r="JG336" s="151"/>
      <c r="JH336" s="151"/>
      <c r="JI336" s="151"/>
      <c r="JJ336" s="151"/>
    </row>
    <row r="337" spans="1:270" x14ac:dyDescent="0.25">
      <c r="A337" s="448">
        <v>3223</v>
      </c>
      <c r="B337" s="449"/>
      <c r="C337" s="450"/>
      <c r="D337" s="49" t="s">
        <v>53</v>
      </c>
      <c r="E337" s="398"/>
      <c r="F337" s="252"/>
      <c r="G337" s="252"/>
      <c r="H337" s="252"/>
      <c r="I337" s="12"/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  <c r="AA337" s="151"/>
      <c r="AB337" s="151"/>
      <c r="AC337" s="151"/>
      <c r="AD337" s="151"/>
      <c r="AE337" s="151"/>
      <c r="AF337" s="151"/>
      <c r="AG337" s="151"/>
      <c r="AH337" s="151"/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  <c r="BI337" s="151"/>
      <c r="BJ337" s="151"/>
      <c r="BK337" s="151"/>
      <c r="BL337" s="151"/>
      <c r="BM337" s="151"/>
      <c r="BN337" s="151"/>
      <c r="BO337" s="151"/>
      <c r="BP337" s="151"/>
      <c r="BQ337" s="151"/>
      <c r="BR337" s="151"/>
      <c r="BS337" s="151"/>
      <c r="BT337" s="151"/>
      <c r="BU337" s="151"/>
      <c r="BV337" s="151"/>
      <c r="BW337" s="151"/>
      <c r="BX337" s="151"/>
      <c r="BY337" s="151"/>
      <c r="BZ337" s="151"/>
      <c r="CA337" s="151"/>
      <c r="CB337" s="151"/>
      <c r="CC337" s="151"/>
      <c r="CD337" s="151"/>
      <c r="CE337" s="151"/>
      <c r="CF337" s="151"/>
      <c r="CG337" s="151"/>
      <c r="CH337" s="151"/>
      <c r="CI337" s="151"/>
      <c r="CJ337" s="151"/>
      <c r="CK337" s="151"/>
      <c r="CL337" s="151"/>
      <c r="CM337" s="151"/>
      <c r="CN337" s="151"/>
      <c r="CO337" s="151"/>
      <c r="CP337" s="151"/>
      <c r="CQ337" s="151"/>
      <c r="CR337" s="151"/>
      <c r="CS337" s="151"/>
      <c r="CT337" s="151"/>
      <c r="CU337" s="151"/>
      <c r="CV337" s="151"/>
      <c r="CW337" s="151"/>
      <c r="CX337" s="151"/>
      <c r="CY337" s="151"/>
      <c r="CZ337" s="151"/>
      <c r="DA337" s="151"/>
      <c r="DB337" s="151"/>
      <c r="DC337" s="151"/>
      <c r="DD337" s="151"/>
      <c r="DE337" s="151"/>
      <c r="DF337" s="151"/>
      <c r="DG337" s="151"/>
      <c r="DH337" s="151"/>
      <c r="DI337" s="151"/>
      <c r="DJ337" s="151"/>
      <c r="DK337" s="151"/>
      <c r="DL337" s="151"/>
      <c r="DM337" s="151"/>
      <c r="DN337" s="151"/>
      <c r="DO337" s="151"/>
      <c r="DP337" s="151"/>
      <c r="DQ337" s="151"/>
      <c r="DR337" s="151"/>
      <c r="DS337" s="151"/>
      <c r="DT337" s="151"/>
      <c r="DU337" s="151"/>
      <c r="DV337" s="151"/>
      <c r="DW337" s="151"/>
      <c r="DX337" s="151"/>
      <c r="DY337" s="151"/>
      <c r="DZ337" s="151"/>
      <c r="EA337" s="151"/>
      <c r="EB337" s="151"/>
      <c r="EC337" s="151"/>
      <c r="ED337" s="151"/>
      <c r="EE337" s="151"/>
      <c r="EF337" s="151"/>
      <c r="EG337" s="151"/>
      <c r="EH337" s="151"/>
      <c r="EI337" s="151"/>
      <c r="EJ337" s="151"/>
      <c r="EK337" s="151"/>
      <c r="EL337" s="151"/>
      <c r="EM337" s="151"/>
      <c r="EN337" s="151"/>
      <c r="EO337" s="151"/>
      <c r="EP337" s="151"/>
      <c r="EQ337" s="151"/>
      <c r="ER337" s="151"/>
      <c r="ES337" s="151"/>
      <c r="ET337" s="151"/>
      <c r="EU337" s="151"/>
      <c r="EV337" s="151"/>
      <c r="EW337" s="151"/>
      <c r="EX337" s="151"/>
      <c r="EY337" s="151"/>
      <c r="EZ337" s="151"/>
      <c r="FA337" s="151"/>
      <c r="FB337" s="151"/>
      <c r="FC337" s="151"/>
      <c r="FD337" s="151"/>
      <c r="FE337" s="151"/>
      <c r="FF337" s="151"/>
      <c r="FG337" s="151"/>
      <c r="FH337" s="151"/>
      <c r="FI337" s="151"/>
      <c r="FJ337" s="151"/>
      <c r="FK337" s="151"/>
      <c r="FL337" s="151"/>
      <c r="FM337" s="151"/>
      <c r="FN337" s="151"/>
      <c r="FO337" s="151"/>
      <c r="FP337" s="151"/>
      <c r="FQ337" s="151"/>
      <c r="FR337" s="151"/>
      <c r="FS337" s="151"/>
      <c r="FT337" s="151"/>
      <c r="FU337" s="151"/>
      <c r="FV337" s="151"/>
      <c r="FW337" s="151"/>
      <c r="FX337" s="151"/>
      <c r="FY337" s="151"/>
      <c r="FZ337" s="151"/>
      <c r="GA337" s="151"/>
      <c r="GB337" s="151"/>
      <c r="GC337" s="151"/>
      <c r="GD337" s="151"/>
      <c r="GE337" s="151"/>
      <c r="GF337" s="151"/>
      <c r="GG337" s="151"/>
      <c r="GH337" s="151"/>
      <c r="GI337" s="151"/>
      <c r="GJ337" s="151"/>
      <c r="GK337" s="151"/>
      <c r="GL337" s="151"/>
      <c r="GM337" s="151"/>
      <c r="GN337" s="151"/>
      <c r="GO337" s="151"/>
      <c r="GP337" s="151"/>
      <c r="GQ337" s="151"/>
      <c r="GR337" s="151"/>
      <c r="GS337" s="151"/>
      <c r="GT337" s="151"/>
      <c r="GU337" s="151"/>
      <c r="GV337" s="151"/>
      <c r="GW337" s="151"/>
      <c r="GX337" s="151"/>
      <c r="GY337" s="151"/>
      <c r="GZ337" s="151"/>
      <c r="HA337" s="151"/>
      <c r="HB337" s="151"/>
      <c r="HC337" s="151"/>
      <c r="HD337" s="151"/>
      <c r="HE337" s="151"/>
      <c r="HF337" s="151"/>
      <c r="HG337" s="151"/>
      <c r="HH337" s="151"/>
      <c r="HI337" s="151"/>
      <c r="HJ337" s="151"/>
      <c r="HK337" s="151"/>
      <c r="HL337" s="151"/>
      <c r="HM337" s="151"/>
      <c r="HN337" s="151"/>
      <c r="HO337" s="151"/>
      <c r="HP337" s="151"/>
      <c r="HQ337" s="151"/>
      <c r="HR337" s="151"/>
      <c r="HS337" s="151"/>
      <c r="HT337" s="151"/>
      <c r="HU337" s="151"/>
      <c r="HV337" s="151"/>
      <c r="HW337" s="151"/>
      <c r="HX337" s="151"/>
      <c r="HY337" s="151"/>
      <c r="HZ337" s="151"/>
      <c r="IA337" s="151"/>
      <c r="IB337" s="151"/>
      <c r="IC337" s="151"/>
      <c r="ID337" s="151"/>
      <c r="IE337" s="151"/>
      <c r="IF337" s="151"/>
      <c r="IG337" s="151"/>
      <c r="IH337" s="151"/>
      <c r="II337" s="151"/>
      <c r="IJ337" s="151"/>
      <c r="IK337" s="151"/>
      <c r="IL337" s="151"/>
      <c r="IM337" s="151"/>
      <c r="IN337" s="151"/>
      <c r="IO337" s="151"/>
      <c r="IP337" s="151"/>
      <c r="IQ337" s="151"/>
      <c r="IR337" s="151"/>
      <c r="IS337" s="151"/>
      <c r="IT337" s="151"/>
      <c r="IU337" s="151"/>
      <c r="IV337" s="151"/>
      <c r="IW337" s="151"/>
      <c r="IX337" s="151"/>
      <c r="IY337" s="151"/>
      <c r="IZ337" s="151"/>
      <c r="JA337" s="151"/>
      <c r="JB337" s="151"/>
      <c r="JC337" s="151"/>
      <c r="JD337" s="151"/>
      <c r="JE337" s="151"/>
      <c r="JF337" s="151"/>
      <c r="JG337" s="151"/>
      <c r="JH337" s="151"/>
      <c r="JI337" s="151"/>
      <c r="JJ337" s="151"/>
    </row>
    <row r="338" spans="1:270" ht="13.5" customHeight="1" x14ac:dyDescent="0.25">
      <c r="A338" s="448">
        <v>3224</v>
      </c>
      <c r="B338" s="449"/>
      <c r="C338" s="450"/>
      <c r="D338" s="49" t="s">
        <v>117</v>
      </c>
      <c r="E338" s="398"/>
      <c r="F338" s="252"/>
      <c r="G338" s="252"/>
      <c r="H338" s="252"/>
      <c r="I338" s="12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  <c r="AC338" s="151"/>
      <c r="AD338" s="151"/>
      <c r="AE338" s="151"/>
      <c r="AF338" s="151"/>
      <c r="AG338" s="151"/>
      <c r="AH338" s="151"/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  <c r="BI338" s="151"/>
      <c r="BJ338" s="151"/>
      <c r="BK338" s="151"/>
      <c r="BL338" s="151"/>
      <c r="BM338" s="151"/>
      <c r="BN338" s="151"/>
      <c r="BO338" s="151"/>
      <c r="BP338" s="151"/>
      <c r="BQ338" s="151"/>
      <c r="BR338" s="151"/>
      <c r="BS338" s="151"/>
      <c r="BT338" s="151"/>
      <c r="BU338" s="151"/>
      <c r="BV338" s="151"/>
      <c r="BW338" s="151"/>
      <c r="BX338" s="151"/>
      <c r="BY338" s="151"/>
      <c r="BZ338" s="151"/>
      <c r="CA338" s="151"/>
      <c r="CB338" s="151"/>
      <c r="CC338" s="151"/>
      <c r="CD338" s="151"/>
      <c r="CE338" s="151"/>
      <c r="CF338" s="151"/>
      <c r="CG338" s="151"/>
      <c r="CH338" s="151"/>
      <c r="CI338" s="151"/>
      <c r="CJ338" s="151"/>
      <c r="CK338" s="151"/>
      <c r="CL338" s="151"/>
      <c r="CM338" s="151"/>
      <c r="CN338" s="151"/>
      <c r="CO338" s="151"/>
      <c r="CP338" s="151"/>
      <c r="CQ338" s="151"/>
      <c r="CR338" s="151"/>
      <c r="CS338" s="151"/>
      <c r="CT338" s="151"/>
      <c r="CU338" s="151"/>
      <c r="CV338" s="151"/>
      <c r="CW338" s="151"/>
      <c r="CX338" s="151"/>
      <c r="CY338" s="151"/>
      <c r="CZ338" s="151"/>
      <c r="DA338" s="151"/>
      <c r="DB338" s="151"/>
      <c r="DC338" s="151"/>
      <c r="DD338" s="151"/>
      <c r="DE338" s="151"/>
      <c r="DF338" s="151"/>
      <c r="DG338" s="151"/>
      <c r="DH338" s="151"/>
      <c r="DI338" s="151"/>
      <c r="DJ338" s="151"/>
      <c r="DK338" s="151"/>
      <c r="DL338" s="151"/>
      <c r="DM338" s="151"/>
      <c r="DN338" s="151"/>
      <c r="DO338" s="151"/>
      <c r="DP338" s="151"/>
      <c r="DQ338" s="151"/>
      <c r="DR338" s="151"/>
      <c r="DS338" s="151"/>
      <c r="DT338" s="151"/>
      <c r="DU338" s="151"/>
      <c r="DV338" s="151"/>
      <c r="DW338" s="151"/>
      <c r="DX338" s="151"/>
      <c r="DY338" s="151"/>
      <c r="DZ338" s="151"/>
      <c r="EA338" s="151"/>
      <c r="EB338" s="151"/>
      <c r="EC338" s="151"/>
      <c r="ED338" s="151"/>
      <c r="EE338" s="151"/>
      <c r="EF338" s="151"/>
      <c r="EG338" s="151"/>
      <c r="EH338" s="151"/>
      <c r="EI338" s="151"/>
      <c r="EJ338" s="151"/>
      <c r="EK338" s="151"/>
      <c r="EL338" s="151"/>
      <c r="EM338" s="151"/>
      <c r="EN338" s="151"/>
      <c r="EO338" s="151"/>
      <c r="EP338" s="151"/>
      <c r="EQ338" s="151"/>
      <c r="ER338" s="151"/>
      <c r="ES338" s="151"/>
      <c r="ET338" s="151"/>
      <c r="EU338" s="151"/>
      <c r="EV338" s="151"/>
      <c r="EW338" s="151"/>
      <c r="EX338" s="151"/>
      <c r="EY338" s="151"/>
      <c r="EZ338" s="151"/>
      <c r="FA338" s="151"/>
      <c r="FB338" s="151"/>
      <c r="FC338" s="151"/>
      <c r="FD338" s="151"/>
      <c r="FE338" s="151"/>
      <c r="FF338" s="151"/>
      <c r="FG338" s="151"/>
      <c r="FH338" s="151"/>
      <c r="FI338" s="151"/>
      <c r="FJ338" s="151"/>
      <c r="FK338" s="151"/>
      <c r="FL338" s="151"/>
      <c r="FM338" s="151"/>
      <c r="FN338" s="151"/>
      <c r="FO338" s="151"/>
      <c r="FP338" s="151"/>
      <c r="FQ338" s="151"/>
      <c r="FR338" s="151"/>
      <c r="FS338" s="151"/>
      <c r="FT338" s="151"/>
      <c r="FU338" s="151"/>
      <c r="FV338" s="151"/>
      <c r="FW338" s="151"/>
      <c r="FX338" s="151"/>
      <c r="FY338" s="151"/>
      <c r="FZ338" s="151"/>
      <c r="GA338" s="151"/>
      <c r="GB338" s="151"/>
      <c r="GC338" s="151"/>
      <c r="GD338" s="151"/>
      <c r="GE338" s="151"/>
      <c r="GF338" s="151"/>
      <c r="GG338" s="151"/>
      <c r="GH338" s="151"/>
      <c r="GI338" s="151"/>
      <c r="GJ338" s="151"/>
      <c r="GK338" s="151"/>
      <c r="GL338" s="151"/>
      <c r="GM338" s="151"/>
      <c r="GN338" s="151"/>
      <c r="GO338" s="151"/>
      <c r="GP338" s="151"/>
      <c r="GQ338" s="151"/>
      <c r="GR338" s="151"/>
      <c r="GS338" s="151"/>
      <c r="GT338" s="151"/>
      <c r="GU338" s="151"/>
      <c r="GV338" s="151"/>
      <c r="GW338" s="151"/>
      <c r="GX338" s="151"/>
      <c r="GY338" s="151"/>
      <c r="GZ338" s="151"/>
      <c r="HA338" s="151"/>
      <c r="HB338" s="151"/>
      <c r="HC338" s="151"/>
      <c r="HD338" s="151"/>
      <c r="HE338" s="151"/>
      <c r="HF338" s="151"/>
      <c r="HG338" s="151"/>
      <c r="HH338" s="151"/>
      <c r="HI338" s="151"/>
      <c r="HJ338" s="151"/>
      <c r="HK338" s="151"/>
      <c r="HL338" s="151"/>
      <c r="HM338" s="151"/>
      <c r="HN338" s="151"/>
      <c r="HO338" s="151"/>
      <c r="HP338" s="151"/>
      <c r="HQ338" s="151"/>
      <c r="HR338" s="151"/>
      <c r="HS338" s="151"/>
      <c r="HT338" s="151"/>
      <c r="HU338" s="151"/>
      <c r="HV338" s="151"/>
      <c r="HW338" s="151"/>
      <c r="HX338" s="151"/>
      <c r="HY338" s="151"/>
      <c r="HZ338" s="151"/>
      <c r="IA338" s="151"/>
      <c r="IB338" s="151"/>
      <c r="IC338" s="151"/>
      <c r="ID338" s="151"/>
      <c r="IE338" s="151"/>
      <c r="IF338" s="151"/>
      <c r="IG338" s="151"/>
      <c r="IH338" s="151"/>
      <c r="II338" s="151"/>
      <c r="IJ338" s="151"/>
      <c r="IK338" s="151"/>
      <c r="IL338" s="151"/>
      <c r="IM338" s="151"/>
      <c r="IN338" s="151"/>
      <c r="IO338" s="151"/>
      <c r="IP338" s="151"/>
      <c r="IQ338" s="151"/>
      <c r="IR338" s="151"/>
      <c r="IS338" s="151"/>
      <c r="IT338" s="151"/>
      <c r="IU338" s="151"/>
      <c r="IV338" s="151"/>
      <c r="IW338" s="151"/>
      <c r="IX338" s="151"/>
      <c r="IY338" s="151"/>
      <c r="IZ338" s="151"/>
      <c r="JA338" s="151"/>
      <c r="JB338" s="151"/>
      <c r="JC338" s="151"/>
      <c r="JD338" s="151"/>
      <c r="JE338" s="151"/>
      <c r="JF338" s="151"/>
      <c r="JG338" s="151"/>
      <c r="JH338" s="151"/>
      <c r="JI338" s="151"/>
      <c r="JJ338" s="151"/>
    </row>
    <row r="339" spans="1:270" x14ac:dyDescent="0.25">
      <c r="A339" s="448">
        <v>3225</v>
      </c>
      <c r="B339" s="449"/>
      <c r="C339" s="450"/>
      <c r="D339" s="49" t="s">
        <v>54</v>
      </c>
      <c r="E339" s="398"/>
      <c r="F339" s="252"/>
      <c r="G339" s="252"/>
      <c r="H339" s="252"/>
      <c r="I339" s="12"/>
      <c r="J339" s="151"/>
      <c r="K339" s="151"/>
      <c r="L339" s="151"/>
      <c r="M339" s="151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  <c r="AA339" s="151"/>
      <c r="AB339" s="151"/>
      <c r="AC339" s="151"/>
      <c r="AD339" s="151"/>
      <c r="AE339" s="151"/>
      <c r="AF339" s="151"/>
      <c r="AG339" s="151"/>
      <c r="AH339" s="151"/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  <c r="BI339" s="151"/>
      <c r="BJ339" s="151"/>
      <c r="BK339" s="151"/>
      <c r="BL339" s="151"/>
      <c r="BM339" s="151"/>
      <c r="BN339" s="151"/>
      <c r="BO339" s="151"/>
      <c r="BP339" s="151"/>
      <c r="BQ339" s="151"/>
      <c r="BR339" s="151"/>
      <c r="BS339" s="151"/>
      <c r="BT339" s="151"/>
      <c r="BU339" s="151"/>
      <c r="BV339" s="151"/>
      <c r="BW339" s="151"/>
      <c r="BX339" s="151"/>
      <c r="BY339" s="151"/>
      <c r="BZ339" s="151"/>
      <c r="CA339" s="151"/>
      <c r="CB339" s="151"/>
      <c r="CC339" s="151"/>
      <c r="CD339" s="151"/>
      <c r="CE339" s="151"/>
      <c r="CF339" s="151"/>
      <c r="CG339" s="151"/>
      <c r="CH339" s="151"/>
      <c r="CI339" s="151"/>
      <c r="CJ339" s="151"/>
      <c r="CK339" s="151"/>
      <c r="CL339" s="151"/>
      <c r="CM339" s="151"/>
      <c r="CN339" s="151"/>
      <c r="CO339" s="151"/>
      <c r="CP339" s="151"/>
      <c r="CQ339" s="151"/>
      <c r="CR339" s="151"/>
      <c r="CS339" s="151"/>
      <c r="CT339" s="151"/>
      <c r="CU339" s="151"/>
      <c r="CV339" s="151"/>
      <c r="CW339" s="151"/>
      <c r="CX339" s="151"/>
      <c r="CY339" s="151"/>
      <c r="CZ339" s="151"/>
      <c r="DA339" s="151"/>
      <c r="DB339" s="151"/>
      <c r="DC339" s="151"/>
      <c r="DD339" s="151"/>
      <c r="DE339" s="151"/>
      <c r="DF339" s="151"/>
      <c r="DG339" s="151"/>
      <c r="DH339" s="151"/>
      <c r="DI339" s="151"/>
      <c r="DJ339" s="151"/>
      <c r="DK339" s="151"/>
      <c r="DL339" s="151"/>
      <c r="DM339" s="151"/>
      <c r="DN339" s="151"/>
      <c r="DO339" s="151"/>
      <c r="DP339" s="151"/>
      <c r="DQ339" s="151"/>
      <c r="DR339" s="151"/>
      <c r="DS339" s="151"/>
      <c r="DT339" s="151"/>
      <c r="DU339" s="151"/>
      <c r="DV339" s="151"/>
      <c r="DW339" s="151"/>
      <c r="DX339" s="151"/>
      <c r="DY339" s="151"/>
      <c r="DZ339" s="151"/>
      <c r="EA339" s="151"/>
      <c r="EB339" s="151"/>
      <c r="EC339" s="151"/>
      <c r="ED339" s="151"/>
      <c r="EE339" s="151"/>
      <c r="EF339" s="151"/>
      <c r="EG339" s="151"/>
      <c r="EH339" s="151"/>
      <c r="EI339" s="151"/>
      <c r="EJ339" s="151"/>
      <c r="EK339" s="151"/>
      <c r="EL339" s="151"/>
      <c r="EM339" s="151"/>
      <c r="EN339" s="151"/>
      <c r="EO339" s="151"/>
      <c r="EP339" s="151"/>
      <c r="EQ339" s="151"/>
      <c r="ER339" s="151"/>
      <c r="ES339" s="151"/>
      <c r="ET339" s="151"/>
      <c r="EU339" s="151"/>
      <c r="EV339" s="151"/>
      <c r="EW339" s="151"/>
      <c r="EX339" s="151"/>
      <c r="EY339" s="151"/>
      <c r="EZ339" s="151"/>
      <c r="FA339" s="151"/>
      <c r="FB339" s="151"/>
      <c r="FC339" s="151"/>
      <c r="FD339" s="151"/>
      <c r="FE339" s="151"/>
      <c r="FF339" s="151"/>
      <c r="FG339" s="151"/>
      <c r="FH339" s="151"/>
      <c r="FI339" s="151"/>
      <c r="FJ339" s="151"/>
      <c r="FK339" s="151"/>
      <c r="FL339" s="151"/>
      <c r="FM339" s="151"/>
      <c r="FN339" s="151"/>
      <c r="FO339" s="151"/>
      <c r="FP339" s="151"/>
      <c r="FQ339" s="151"/>
      <c r="FR339" s="151"/>
      <c r="FS339" s="151"/>
      <c r="FT339" s="151"/>
      <c r="FU339" s="151"/>
      <c r="FV339" s="151"/>
      <c r="FW339" s="151"/>
      <c r="FX339" s="151"/>
      <c r="FY339" s="151"/>
      <c r="FZ339" s="151"/>
      <c r="GA339" s="151"/>
      <c r="GB339" s="151"/>
      <c r="GC339" s="151"/>
      <c r="GD339" s="151"/>
      <c r="GE339" s="151"/>
      <c r="GF339" s="151"/>
      <c r="GG339" s="151"/>
      <c r="GH339" s="151"/>
      <c r="GI339" s="151"/>
      <c r="GJ339" s="151"/>
      <c r="GK339" s="151"/>
      <c r="GL339" s="151"/>
      <c r="GM339" s="151"/>
      <c r="GN339" s="151"/>
      <c r="GO339" s="151"/>
      <c r="GP339" s="151"/>
      <c r="GQ339" s="151"/>
      <c r="GR339" s="151"/>
      <c r="GS339" s="151"/>
      <c r="GT339" s="151"/>
      <c r="GU339" s="151"/>
      <c r="GV339" s="151"/>
      <c r="GW339" s="151"/>
      <c r="GX339" s="151"/>
      <c r="GY339" s="151"/>
      <c r="GZ339" s="151"/>
      <c r="HA339" s="151"/>
      <c r="HB339" s="151"/>
      <c r="HC339" s="151"/>
      <c r="HD339" s="151"/>
      <c r="HE339" s="151"/>
      <c r="HF339" s="151"/>
      <c r="HG339" s="151"/>
      <c r="HH339" s="151"/>
      <c r="HI339" s="151"/>
      <c r="HJ339" s="151"/>
      <c r="HK339" s="151"/>
      <c r="HL339" s="151"/>
      <c r="HM339" s="151"/>
      <c r="HN339" s="151"/>
      <c r="HO339" s="151"/>
      <c r="HP339" s="151"/>
      <c r="HQ339" s="151"/>
      <c r="HR339" s="151"/>
      <c r="HS339" s="151"/>
      <c r="HT339" s="151"/>
      <c r="HU339" s="151"/>
      <c r="HV339" s="151"/>
      <c r="HW339" s="151"/>
      <c r="HX339" s="151"/>
      <c r="HY339" s="151"/>
      <c r="HZ339" s="151"/>
      <c r="IA339" s="151"/>
      <c r="IB339" s="151"/>
      <c r="IC339" s="151"/>
      <c r="ID339" s="151"/>
      <c r="IE339" s="151"/>
      <c r="IF339" s="151"/>
      <c r="IG339" s="151"/>
      <c r="IH339" s="151"/>
      <c r="II339" s="151"/>
      <c r="IJ339" s="151"/>
      <c r="IK339" s="151"/>
      <c r="IL339" s="151"/>
      <c r="IM339" s="151"/>
      <c r="IN339" s="151"/>
      <c r="IO339" s="151"/>
      <c r="IP339" s="151"/>
      <c r="IQ339" s="151"/>
      <c r="IR339" s="151"/>
      <c r="IS339" s="151"/>
      <c r="IT339" s="151"/>
      <c r="IU339" s="151"/>
      <c r="IV339" s="151"/>
      <c r="IW339" s="151"/>
      <c r="IX339" s="151"/>
      <c r="IY339" s="151"/>
      <c r="IZ339" s="151"/>
      <c r="JA339" s="151"/>
      <c r="JB339" s="151"/>
      <c r="JC339" s="151"/>
      <c r="JD339" s="151"/>
      <c r="JE339" s="151"/>
      <c r="JF339" s="151"/>
      <c r="JG339" s="151"/>
      <c r="JH339" s="151"/>
      <c r="JI339" s="151"/>
      <c r="JJ339" s="151"/>
    </row>
    <row r="340" spans="1:270" ht="18" customHeight="1" x14ac:dyDescent="0.25">
      <c r="A340" s="448">
        <v>3227</v>
      </c>
      <c r="B340" s="449"/>
      <c r="C340" s="450"/>
      <c r="D340" s="54" t="s">
        <v>106</v>
      </c>
      <c r="E340" s="398"/>
      <c r="F340" s="252"/>
      <c r="G340" s="252"/>
      <c r="H340" s="252"/>
      <c r="I340" s="12"/>
      <c r="J340" s="151"/>
      <c r="K340" s="151"/>
      <c r="L340" s="151"/>
      <c r="M340" s="151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  <c r="AA340" s="151"/>
      <c r="AB340" s="151"/>
      <c r="AC340" s="151"/>
      <c r="AD340" s="151"/>
      <c r="AE340" s="151"/>
      <c r="AF340" s="151"/>
      <c r="AG340" s="151"/>
      <c r="AH340" s="151"/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  <c r="BI340" s="151"/>
      <c r="BJ340" s="151"/>
      <c r="BK340" s="151"/>
      <c r="BL340" s="151"/>
      <c r="BM340" s="151"/>
      <c r="BN340" s="151"/>
      <c r="BO340" s="151"/>
      <c r="BP340" s="151"/>
      <c r="BQ340" s="151"/>
      <c r="BR340" s="151"/>
      <c r="BS340" s="151"/>
      <c r="BT340" s="151"/>
      <c r="BU340" s="151"/>
      <c r="BV340" s="151"/>
      <c r="BW340" s="151"/>
      <c r="BX340" s="151"/>
      <c r="BY340" s="151"/>
      <c r="BZ340" s="151"/>
      <c r="CA340" s="151"/>
      <c r="CB340" s="151"/>
      <c r="CC340" s="151"/>
      <c r="CD340" s="151"/>
      <c r="CE340" s="151"/>
      <c r="CF340" s="151"/>
      <c r="CG340" s="151"/>
      <c r="CH340" s="151"/>
      <c r="CI340" s="151"/>
      <c r="CJ340" s="151"/>
      <c r="CK340" s="151"/>
      <c r="CL340" s="151"/>
      <c r="CM340" s="151"/>
      <c r="CN340" s="151"/>
      <c r="CO340" s="151"/>
      <c r="CP340" s="151"/>
      <c r="CQ340" s="151"/>
      <c r="CR340" s="151"/>
      <c r="CS340" s="151"/>
      <c r="CT340" s="151"/>
      <c r="CU340" s="151"/>
      <c r="CV340" s="151"/>
      <c r="CW340" s="151"/>
      <c r="CX340" s="151"/>
      <c r="CY340" s="151"/>
      <c r="CZ340" s="151"/>
      <c r="DA340" s="151"/>
      <c r="DB340" s="151"/>
      <c r="DC340" s="151"/>
      <c r="DD340" s="151"/>
      <c r="DE340" s="151"/>
      <c r="DF340" s="151"/>
      <c r="DG340" s="151"/>
      <c r="DH340" s="151"/>
      <c r="DI340" s="151"/>
      <c r="DJ340" s="151"/>
      <c r="DK340" s="151"/>
      <c r="DL340" s="151"/>
      <c r="DM340" s="151"/>
      <c r="DN340" s="151"/>
      <c r="DO340" s="151"/>
      <c r="DP340" s="151"/>
      <c r="DQ340" s="151"/>
      <c r="DR340" s="151"/>
      <c r="DS340" s="151"/>
      <c r="DT340" s="151"/>
      <c r="DU340" s="151"/>
      <c r="DV340" s="151"/>
      <c r="DW340" s="151"/>
      <c r="DX340" s="151"/>
      <c r="DY340" s="151"/>
      <c r="DZ340" s="151"/>
      <c r="EA340" s="151"/>
      <c r="EB340" s="151"/>
      <c r="EC340" s="151"/>
      <c r="ED340" s="151"/>
      <c r="EE340" s="151"/>
      <c r="EF340" s="151"/>
      <c r="EG340" s="151"/>
      <c r="EH340" s="151"/>
      <c r="EI340" s="151"/>
      <c r="EJ340" s="151"/>
      <c r="EK340" s="151"/>
      <c r="EL340" s="151"/>
      <c r="EM340" s="151"/>
      <c r="EN340" s="151"/>
      <c r="EO340" s="151"/>
      <c r="EP340" s="151"/>
      <c r="EQ340" s="151"/>
      <c r="ER340" s="151"/>
      <c r="ES340" s="151"/>
      <c r="ET340" s="151"/>
      <c r="EU340" s="151"/>
      <c r="EV340" s="151"/>
      <c r="EW340" s="151"/>
      <c r="EX340" s="151"/>
      <c r="EY340" s="151"/>
      <c r="EZ340" s="151"/>
      <c r="FA340" s="151"/>
      <c r="FB340" s="151"/>
      <c r="FC340" s="151"/>
      <c r="FD340" s="151"/>
      <c r="FE340" s="151"/>
      <c r="FF340" s="151"/>
      <c r="FG340" s="151"/>
      <c r="FH340" s="151"/>
      <c r="FI340" s="151"/>
      <c r="FJ340" s="151"/>
      <c r="FK340" s="151"/>
      <c r="FL340" s="151"/>
      <c r="FM340" s="151"/>
      <c r="FN340" s="151"/>
      <c r="FO340" s="151"/>
      <c r="FP340" s="151"/>
      <c r="FQ340" s="151"/>
      <c r="FR340" s="151"/>
      <c r="FS340" s="151"/>
      <c r="FT340" s="151"/>
      <c r="FU340" s="151"/>
      <c r="FV340" s="151"/>
      <c r="FW340" s="151"/>
      <c r="FX340" s="151"/>
      <c r="FY340" s="151"/>
      <c r="FZ340" s="151"/>
      <c r="GA340" s="151"/>
      <c r="GB340" s="151"/>
      <c r="GC340" s="151"/>
      <c r="GD340" s="151"/>
      <c r="GE340" s="151"/>
      <c r="GF340" s="151"/>
      <c r="GG340" s="151"/>
      <c r="GH340" s="151"/>
      <c r="GI340" s="151"/>
      <c r="GJ340" s="151"/>
      <c r="GK340" s="151"/>
      <c r="GL340" s="151"/>
      <c r="GM340" s="151"/>
      <c r="GN340" s="151"/>
      <c r="GO340" s="151"/>
      <c r="GP340" s="151"/>
      <c r="GQ340" s="151"/>
      <c r="GR340" s="151"/>
      <c r="GS340" s="151"/>
      <c r="GT340" s="151"/>
      <c r="GU340" s="151"/>
      <c r="GV340" s="151"/>
      <c r="GW340" s="151"/>
      <c r="GX340" s="151"/>
      <c r="GY340" s="151"/>
      <c r="GZ340" s="151"/>
      <c r="HA340" s="151"/>
      <c r="HB340" s="151"/>
      <c r="HC340" s="151"/>
      <c r="HD340" s="151"/>
      <c r="HE340" s="151"/>
      <c r="HF340" s="151"/>
      <c r="HG340" s="151"/>
      <c r="HH340" s="151"/>
      <c r="HI340" s="151"/>
      <c r="HJ340" s="151"/>
      <c r="HK340" s="151"/>
      <c r="HL340" s="151"/>
      <c r="HM340" s="151"/>
      <c r="HN340" s="151"/>
      <c r="HO340" s="151"/>
      <c r="HP340" s="151"/>
      <c r="HQ340" s="151"/>
      <c r="HR340" s="151"/>
      <c r="HS340" s="151"/>
      <c r="HT340" s="151"/>
      <c r="HU340" s="151"/>
      <c r="HV340" s="151"/>
      <c r="HW340" s="151"/>
      <c r="HX340" s="151"/>
      <c r="HY340" s="151"/>
      <c r="HZ340" s="151"/>
      <c r="IA340" s="151"/>
      <c r="IB340" s="151"/>
      <c r="IC340" s="151"/>
      <c r="ID340" s="151"/>
      <c r="IE340" s="151"/>
      <c r="IF340" s="151"/>
      <c r="IG340" s="151"/>
      <c r="IH340" s="151"/>
      <c r="II340" s="151"/>
      <c r="IJ340" s="151"/>
      <c r="IK340" s="151"/>
      <c r="IL340" s="151"/>
      <c r="IM340" s="151"/>
      <c r="IN340" s="151"/>
      <c r="IO340" s="151"/>
      <c r="IP340" s="151"/>
      <c r="IQ340" s="151"/>
      <c r="IR340" s="151"/>
      <c r="IS340" s="151"/>
      <c r="IT340" s="151"/>
      <c r="IU340" s="151"/>
      <c r="IV340" s="151"/>
      <c r="IW340" s="151"/>
      <c r="IX340" s="151"/>
      <c r="IY340" s="151"/>
      <c r="IZ340" s="151"/>
      <c r="JA340" s="151"/>
      <c r="JB340" s="151"/>
      <c r="JC340" s="151"/>
      <c r="JD340" s="151"/>
      <c r="JE340" s="151"/>
      <c r="JF340" s="151"/>
      <c r="JG340" s="151"/>
      <c r="JH340" s="151"/>
      <c r="JI340" s="151"/>
      <c r="JJ340" s="151"/>
    </row>
    <row r="341" spans="1:270" s="118" customFormat="1" x14ac:dyDescent="0.25">
      <c r="A341" s="124"/>
      <c r="B341" s="125">
        <v>323</v>
      </c>
      <c r="C341" s="126"/>
      <c r="D341" s="114" t="s">
        <v>56</v>
      </c>
      <c r="E341" s="280">
        <f>SUM(E342:E350)</f>
        <v>20713.55</v>
      </c>
      <c r="F341" s="263">
        <f>SUM(F342:F350)</f>
        <v>0</v>
      </c>
      <c r="G341" s="256"/>
      <c r="H341" s="255">
        <f>G341/E341*100</f>
        <v>0</v>
      </c>
      <c r="I341" s="145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  <c r="AA341" s="151"/>
      <c r="AB341" s="151"/>
      <c r="AC341" s="151"/>
      <c r="AD341" s="151"/>
      <c r="AE341" s="151"/>
      <c r="AF341" s="151"/>
      <c r="AG341" s="151"/>
      <c r="AH341" s="151"/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  <c r="BI341" s="151"/>
      <c r="BJ341" s="151"/>
      <c r="BK341" s="151"/>
      <c r="BL341" s="151"/>
      <c r="BM341" s="151"/>
      <c r="BN341" s="151"/>
      <c r="BO341" s="151"/>
      <c r="BP341" s="151"/>
      <c r="BQ341" s="151"/>
      <c r="BR341" s="151"/>
      <c r="BS341" s="151"/>
      <c r="BT341" s="151"/>
      <c r="BU341" s="151"/>
      <c r="BV341" s="151"/>
      <c r="BW341" s="151"/>
      <c r="BX341" s="151"/>
      <c r="BY341" s="151"/>
      <c r="BZ341" s="151"/>
      <c r="CA341" s="151"/>
      <c r="CB341" s="151"/>
      <c r="CC341" s="151"/>
      <c r="CD341" s="151"/>
      <c r="CE341" s="151"/>
      <c r="CF341" s="151"/>
      <c r="CG341" s="151"/>
      <c r="CH341" s="151"/>
      <c r="CI341" s="151"/>
      <c r="CJ341" s="151"/>
      <c r="CK341" s="151"/>
      <c r="CL341" s="151"/>
      <c r="CM341" s="151"/>
      <c r="CN341" s="151"/>
      <c r="CO341" s="151"/>
      <c r="CP341" s="151"/>
      <c r="CQ341" s="151"/>
      <c r="CR341" s="151"/>
      <c r="CS341" s="151"/>
      <c r="CT341" s="151"/>
      <c r="CU341" s="151"/>
      <c r="CV341" s="151"/>
      <c r="CW341" s="151"/>
      <c r="CX341" s="151"/>
      <c r="CY341" s="151"/>
      <c r="CZ341" s="151"/>
      <c r="DA341" s="151"/>
      <c r="DB341" s="151"/>
      <c r="DC341" s="151"/>
      <c r="DD341" s="151"/>
      <c r="DE341" s="151"/>
      <c r="DF341" s="151"/>
      <c r="DG341" s="151"/>
      <c r="DH341" s="151"/>
      <c r="DI341" s="151"/>
      <c r="DJ341" s="151"/>
      <c r="DK341" s="151"/>
      <c r="DL341" s="151"/>
      <c r="DM341" s="151"/>
      <c r="DN341" s="151"/>
      <c r="DO341" s="151"/>
      <c r="DP341" s="151"/>
      <c r="DQ341" s="151"/>
      <c r="DR341" s="151"/>
      <c r="DS341" s="151"/>
      <c r="DT341" s="151"/>
      <c r="DU341" s="151"/>
      <c r="DV341" s="151"/>
      <c r="DW341" s="151"/>
      <c r="DX341" s="151"/>
      <c r="DY341" s="151"/>
      <c r="DZ341" s="151"/>
      <c r="EA341" s="151"/>
      <c r="EB341" s="151"/>
      <c r="EC341" s="151"/>
      <c r="ED341" s="151"/>
      <c r="EE341" s="151"/>
      <c r="EF341" s="151"/>
      <c r="EG341" s="151"/>
      <c r="EH341" s="151"/>
      <c r="EI341" s="151"/>
      <c r="EJ341" s="151"/>
      <c r="EK341" s="151"/>
      <c r="EL341" s="151"/>
      <c r="EM341" s="151"/>
      <c r="EN341" s="151"/>
      <c r="EO341" s="151"/>
      <c r="EP341" s="151"/>
      <c r="EQ341" s="151"/>
      <c r="ER341" s="151"/>
      <c r="ES341" s="151"/>
      <c r="ET341" s="151"/>
      <c r="EU341" s="151"/>
      <c r="EV341" s="151"/>
      <c r="EW341" s="151"/>
      <c r="EX341" s="151"/>
      <c r="EY341" s="151"/>
      <c r="EZ341" s="151"/>
      <c r="FA341" s="151"/>
      <c r="FB341" s="151"/>
      <c r="FC341" s="151"/>
      <c r="FD341" s="151"/>
      <c r="FE341" s="151"/>
      <c r="FF341" s="151"/>
      <c r="FG341" s="151"/>
      <c r="FH341" s="151"/>
      <c r="FI341" s="151"/>
      <c r="FJ341" s="151"/>
      <c r="FK341" s="151"/>
      <c r="FL341" s="151"/>
      <c r="FM341" s="151"/>
      <c r="FN341" s="151"/>
      <c r="FO341" s="151"/>
      <c r="FP341" s="151"/>
      <c r="FQ341" s="151"/>
      <c r="FR341" s="151"/>
      <c r="FS341" s="151"/>
      <c r="FT341" s="151"/>
      <c r="FU341" s="151"/>
      <c r="FV341" s="151"/>
      <c r="FW341" s="151"/>
      <c r="FX341" s="151"/>
      <c r="FY341" s="151"/>
      <c r="FZ341" s="151"/>
      <c r="GA341" s="151"/>
      <c r="GB341" s="151"/>
      <c r="GC341" s="151"/>
      <c r="GD341" s="151"/>
      <c r="GE341" s="151"/>
      <c r="GF341" s="151"/>
      <c r="GG341" s="151"/>
      <c r="GH341" s="151"/>
      <c r="GI341" s="151"/>
      <c r="GJ341" s="151"/>
      <c r="GK341" s="151"/>
      <c r="GL341" s="151"/>
      <c r="GM341" s="151"/>
      <c r="GN341" s="151"/>
      <c r="GO341" s="151"/>
      <c r="GP341" s="151"/>
      <c r="GQ341" s="151"/>
      <c r="GR341" s="151"/>
      <c r="GS341" s="151"/>
      <c r="GT341" s="151"/>
      <c r="GU341" s="151"/>
      <c r="GV341" s="151"/>
      <c r="GW341" s="151"/>
      <c r="GX341" s="151"/>
      <c r="GY341" s="151"/>
      <c r="GZ341" s="151"/>
      <c r="HA341" s="151"/>
      <c r="HB341" s="151"/>
      <c r="HC341" s="151"/>
      <c r="HD341" s="151"/>
      <c r="HE341" s="151"/>
      <c r="HF341" s="151"/>
      <c r="HG341" s="151"/>
      <c r="HH341" s="151"/>
      <c r="HI341" s="151"/>
      <c r="HJ341" s="151"/>
      <c r="HK341" s="151"/>
      <c r="HL341" s="151"/>
      <c r="HM341" s="151"/>
      <c r="HN341" s="151"/>
      <c r="HO341" s="151"/>
      <c r="HP341" s="151"/>
      <c r="HQ341" s="151"/>
      <c r="HR341" s="151"/>
      <c r="HS341" s="151"/>
      <c r="HT341" s="151"/>
      <c r="HU341" s="151"/>
      <c r="HV341" s="151"/>
      <c r="HW341" s="151"/>
      <c r="HX341" s="151"/>
      <c r="HY341" s="151"/>
      <c r="HZ341" s="151"/>
      <c r="IA341" s="151"/>
      <c r="IB341" s="151"/>
      <c r="IC341" s="151"/>
      <c r="ID341" s="151"/>
      <c r="IE341" s="151"/>
      <c r="IF341" s="151"/>
      <c r="IG341" s="151"/>
      <c r="IH341" s="151"/>
      <c r="II341" s="151"/>
      <c r="IJ341" s="151"/>
      <c r="IK341" s="151"/>
      <c r="IL341" s="151"/>
      <c r="IM341" s="151"/>
      <c r="IN341" s="151"/>
      <c r="IO341" s="151"/>
      <c r="IP341" s="151"/>
      <c r="IQ341" s="151"/>
      <c r="IR341" s="151"/>
      <c r="IS341" s="151"/>
      <c r="IT341" s="151"/>
      <c r="IU341" s="151"/>
      <c r="IV341" s="151"/>
      <c r="IW341" s="151"/>
      <c r="IX341" s="151"/>
      <c r="IY341" s="151"/>
      <c r="IZ341" s="151"/>
      <c r="JA341" s="151"/>
      <c r="JB341" s="151"/>
      <c r="JC341" s="151"/>
      <c r="JD341" s="151"/>
      <c r="JE341" s="151"/>
      <c r="JF341" s="151"/>
      <c r="JG341" s="151"/>
      <c r="JH341" s="151"/>
      <c r="JI341" s="151"/>
      <c r="JJ341" s="151"/>
    </row>
    <row r="342" spans="1:270" x14ac:dyDescent="0.25">
      <c r="A342" s="448">
        <v>3231</v>
      </c>
      <c r="B342" s="449"/>
      <c r="C342" s="450"/>
      <c r="D342" s="46" t="s">
        <v>57</v>
      </c>
      <c r="E342" s="398">
        <v>2073.33</v>
      </c>
      <c r="F342" s="252"/>
      <c r="G342" s="252"/>
      <c r="H342" s="252"/>
      <c r="I342" s="12"/>
      <c r="J342" s="151"/>
      <c r="K342" s="151"/>
      <c r="L342" s="151"/>
      <c r="M342" s="151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  <c r="AA342" s="151"/>
      <c r="AB342" s="151"/>
      <c r="AC342" s="151"/>
      <c r="AD342" s="151"/>
      <c r="AE342" s="151"/>
      <c r="AF342" s="151"/>
      <c r="AG342" s="151"/>
      <c r="AH342" s="151"/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  <c r="BI342" s="151"/>
      <c r="BJ342" s="151"/>
      <c r="BK342" s="151"/>
      <c r="BL342" s="151"/>
      <c r="BM342" s="151"/>
      <c r="BN342" s="151"/>
      <c r="BO342" s="151"/>
      <c r="BP342" s="151"/>
      <c r="BQ342" s="151"/>
      <c r="BR342" s="151"/>
      <c r="BS342" s="151"/>
      <c r="BT342" s="151"/>
      <c r="BU342" s="151"/>
      <c r="BV342" s="151"/>
      <c r="BW342" s="151"/>
      <c r="BX342" s="151"/>
      <c r="BY342" s="151"/>
      <c r="BZ342" s="151"/>
      <c r="CA342" s="151"/>
      <c r="CB342" s="151"/>
      <c r="CC342" s="151"/>
      <c r="CD342" s="151"/>
      <c r="CE342" s="151"/>
      <c r="CF342" s="151"/>
      <c r="CG342" s="151"/>
      <c r="CH342" s="151"/>
      <c r="CI342" s="151"/>
      <c r="CJ342" s="151"/>
      <c r="CK342" s="151"/>
      <c r="CL342" s="151"/>
      <c r="CM342" s="151"/>
      <c r="CN342" s="151"/>
      <c r="CO342" s="151"/>
      <c r="CP342" s="151"/>
      <c r="CQ342" s="151"/>
      <c r="CR342" s="151"/>
      <c r="CS342" s="151"/>
      <c r="CT342" s="151"/>
      <c r="CU342" s="151"/>
      <c r="CV342" s="151"/>
      <c r="CW342" s="151"/>
      <c r="CX342" s="151"/>
      <c r="CY342" s="151"/>
      <c r="CZ342" s="151"/>
      <c r="DA342" s="151"/>
      <c r="DB342" s="151"/>
      <c r="DC342" s="151"/>
      <c r="DD342" s="151"/>
      <c r="DE342" s="151"/>
      <c r="DF342" s="151"/>
      <c r="DG342" s="151"/>
      <c r="DH342" s="151"/>
      <c r="DI342" s="151"/>
      <c r="DJ342" s="151"/>
      <c r="DK342" s="151"/>
      <c r="DL342" s="151"/>
      <c r="DM342" s="151"/>
      <c r="DN342" s="151"/>
      <c r="DO342" s="151"/>
      <c r="DP342" s="151"/>
      <c r="DQ342" s="151"/>
      <c r="DR342" s="151"/>
      <c r="DS342" s="151"/>
      <c r="DT342" s="151"/>
      <c r="DU342" s="151"/>
      <c r="DV342" s="151"/>
      <c r="DW342" s="151"/>
      <c r="DX342" s="151"/>
      <c r="DY342" s="151"/>
      <c r="DZ342" s="151"/>
      <c r="EA342" s="151"/>
      <c r="EB342" s="151"/>
      <c r="EC342" s="151"/>
      <c r="ED342" s="151"/>
      <c r="EE342" s="151"/>
      <c r="EF342" s="151"/>
      <c r="EG342" s="151"/>
      <c r="EH342" s="151"/>
      <c r="EI342" s="151"/>
      <c r="EJ342" s="151"/>
      <c r="EK342" s="151"/>
      <c r="EL342" s="151"/>
      <c r="EM342" s="151"/>
      <c r="EN342" s="151"/>
      <c r="EO342" s="151"/>
      <c r="EP342" s="151"/>
      <c r="EQ342" s="151"/>
      <c r="ER342" s="151"/>
      <c r="ES342" s="151"/>
      <c r="ET342" s="151"/>
      <c r="EU342" s="151"/>
      <c r="EV342" s="151"/>
      <c r="EW342" s="151"/>
      <c r="EX342" s="151"/>
      <c r="EY342" s="151"/>
      <c r="EZ342" s="151"/>
      <c r="FA342" s="151"/>
      <c r="FB342" s="151"/>
      <c r="FC342" s="151"/>
      <c r="FD342" s="151"/>
      <c r="FE342" s="151"/>
      <c r="FF342" s="151"/>
      <c r="FG342" s="151"/>
      <c r="FH342" s="151"/>
      <c r="FI342" s="151"/>
      <c r="FJ342" s="151"/>
      <c r="FK342" s="151"/>
      <c r="FL342" s="151"/>
      <c r="FM342" s="151"/>
      <c r="FN342" s="151"/>
      <c r="FO342" s="151"/>
      <c r="FP342" s="151"/>
      <c r="FQ342" s="151"/>
      <c r="FR342" s="151"/>
      <c r="FS342" s="151"/>
      <c r="FT342" s="151"/>
      <c r="FU342" s="151"/>
      <c r="FV342" s="151"/>
      <c r="FW342" s="151"/>
      <c r="FX342" s="151"/>
      <c r="FY342" s="151"/>
      <c r="FZ342" s="151"/>
      <c r="GA342" s="151"/>
      <c r="GB342" s="151"/>
      <c r="GC342" s="151"/>
      <c r="GD342" s="151"/>
      <c r="GE342" s="151"/>
      <c r="GF342" s="151"/>
      <c r="GG342" s="151"/>
      <c r="GH342" s="151"/>
      <c r="GI342" s="151"/>
      <c r="GJ342" s="151"/>
      <c r="GK342" s="151"/>
      <c r="GL342" s="151"/>
      <c r="GM342" s="151"/>
      <c r="GN342" s="151"/>
      <c r="GO342" s="151"/>
      <c r="GP342" s="151"/>
      <c r="GQ342" s="151"/>
      <c r="GR342" s="151"/>
      <c r="GS342" s="151"/>
      <c r="GT342" s="151"/>
      <c r="GU342" s="151"/>
      <c r="GV342" s="151"/>
      <c r="GW342" s="151"/>
      <c r="GX342" s="151"/>
      <c r="GY342" s="151"/>
      <c r="GZ342" s="151"/>
      <c r="HA342" s="151"/>
      <c r="HB342" s="151"/>
      <c r="HC342" s="151"/>
      <c r="HD342" s="151"/>
      <c r="HE342" s="151"/>
      <c r="HF342" s="151"/>
      <c r="HG342" s="151"/>
      <c r="HH342" s="151"/>
      <c r="HI342" s="151"/>
      <c r="HJ342" s="151"/>
      <c r="HK342" s="151"/>
      <c r="HL342" s="151"/>
      <c r="HM342" s="151"/>
      <c r="HN342" s="151"/>
      <c r="HO342" s="151"/>
      <c r="HP342" s="151"/>
      <c r="HQ342" s="151"/>
      <c r="HR342" s="151"/>
      <c r="HS342" s="151"/>
      <c r="HT342" s="151"/>
      <c r="HU342" s="151"/>
      <c r="HV342" s="151"/>
      <c r="HW342" s="151"/>
      <c r="HX342" s="151"/>
      <c r="HY342" s="151"/>
      <c r="HZ342" s="151"/>
      <c r="IA342" s="151"/>
      <c r="IB342" s="151"/>
      <c r="IC342" s="151"/>
      <c r="ID342" s="151"/>
      <c r="IE342" s="151"/>
      <c r="IF342" s="151"/>
      <c r="IG342" s="151"/>
      <c r="IH342" s="151"/>
      <c r="II342" s="151"/>
      <c r="IJ342" s="151"/>
      <c r="IK342" s="151"/>
      <c r="IL342" s="151"/>
      <c r="IM342" s="151"/>
      <c r="IN342" s="151"/>
      <c r="IO342" s="151"/>
      <c r="IP342" s="151"/>
      <c r="IQ342" s="151"/>
      <c r="IR342" s="151"/>
      <c r="IS342" s="151"/>
      <c r="IT342" s="151"/>
      <c r="IU342" s="151"/>
      <c r="IV342" s="151"/>
      <c r="IW342" s="151"/>
      <c r="IX342" s="151"/>
      <c r="IY342" s="151"/>
      <c r="IZ342" s="151"/>
      <c r="JA342" s="151"/>
      <c r="JB342" s="151"/>
      <c r="JC342" s="151"/>
      <c r="JD342" s="151"/>
      <c r="JE342" s="151"/>
      <c r="JF342" s="151"/>
      <c r="JG342" s="151"/>
      <c r="JH342" s="151"/>
      <c r="JI342" s="151"/>
      <c r="JJ342" s="151"/>
    </row>
    <row r="343" spans="1:270" ht="17.25" customHeight="1" x14ac:dyDescent="0.25">
      <c r="A343" s="448">
        <v>3232</v>
      </c>
      <c r="B343" s="449"/>
      <c r="C343" s="450"/>
      <c r="D343" s="46" t="s">
        <v>76</v>
      </c>
      <c r="E343" s="398">
        <v>14191.63</v>
      </c>
      <c r="F343" s="252"/>
      <c r="G343" s="252"/>
      <c r="H343" s="252"/>
      <c r="I343" s="12"/>
      <c r="J343" s="151"/>
      <c r="K343" s="151"/>
      <c r="L343" s="151"/>
      <c r="M343" s="151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  <c r="AA343" s="151"/>
      <c r="AB343" s="151"/>
      <c r="AC343" s="151"/>
      <c r="AD343" s="151"/>
      <c r="AE343" s="151"/>
      <c r="AF343" s="151"/>
      <c r="AG343" s="151"/>
      <c r="AH343" s="151"/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  <c r="BI343" s="151"/>
      <c r="BJ343" s="151"/>
      <c r="BK343" s="151"/>
      <c r="BL343" s="151"/>
      <c r="BM343" s="151"/>
      <c r="BN343" s="151"/>
      <c r="BO343" s="151"/>
      <c r="BP343" s="151"/>
      <c r="BQ343" s="151"/>
      <c r="BR343" s="151"/>
      <c r="BS343" s="151"/>
      <c r="BT343" s="151"/>
      <c r="BU343" s="151"/>
      <c r="BV343" s="151"/>
      <c r="BW343" s="151"/>
      <c r="BX343" s="151"/>
      <c r="BY343" s="151"/>
      <c r="BZ343" s="151"/>
      <c r="CA343" s="151"/>
      <c r="CB343" s="151"/>
      <c r="CC343" s="151"/>
      <c r="CD343" s="151"/>
      <c r="CE343" s="151"/>
      <c r="CF343" s="151"/>
      <c r="CG343" s="151"/>
      <c r="CH343" s="151"/>
      <c r="CI343" s="151"/>
      <c r="CJ343" s="151"/>
      <c r="CK343" s="151"/>
      <c r="CL343" s="151"/>
      <c r="CM343" s="151"/>
      <c r="CN343" s="151"/>
      <c r="CO343" s="151"/>
      <c r="CP343" s="151"/>
      <c r="CQ343" s="151"/>
      <c r="CR343" s="151"/>
      <c r="CS343" s="151"/>
      <c r="CT343" s="151"/>
      <c r="CU343" s="151"/>
      <c r="CV343" s="151"/>
      <c r="CW343" s="151"/>
      <c r="CX343" s="151"/>
      <c r="CY343" s="151"/>
      <c r="CZ343" s="151"/>
      <c r="DA343" s="151"/>
      <c r="DB343" s="151"/>
      <c r="DC343" s="151"/>
      <c r="DD343" s="151"/>
      <c r="DE343" s="151"/>
      <c r="DF343" s="151"/>
      <c r="DG343" s="151"/>
      <c r="DH343" s="151"/>
      <c r="DI343" s="151"/>
      <c r="DJ343" s="151"/>
      <c r="DK343" s="151"/>
      <c r="DL343" s="151"/>
      <c r="DM343" s="151"/>
      <c r="DN343" s="151"/>
      <c r="DO343" s="151"/>
      <c r="DP343" s="151"/>
      <c r="DQ343" s="151"/>
      <c r="DR343" s="151"/>
      <c r="DS343" s="151"/>
      <c r="DT343" s="151"/>
      <c r="DU343" s="151"/>
      <c r="DV343" s="151"/>
      <c r="DW343" s="151"/>
      <c r="DX343" s="151"/>
      <c r="DY343" s="151"/>
      <c r="DZ343" s="151"/>
      <c r="EA343" s="151"/>
      <c r="EB343" s="151"/>
      <c r="EC343" s="151"/>
      <c r="ED343" s="151"/>
      <c r="EE343" s="151"/>
      <c r="EF343" s="151"/>
      <c r="EG343" s="151"/>
      <c r="EH343" s="151"/>
      <c r="EI343" s="151"/>
      <c r="EJ343" s="151"/>
      <c r="EK343" s="151"/>
      <c r="EL343" s="151"/>
      <c r="EM343" s="151"/>
      <c r="EN343" s="151"/>
      <c r="EO343" s="151"/>
      <c r="EP343" s="151"/>
      <c r="EQ343" s="151"/>
      <c r="ER343" s="151"/>
      <c r="ES343" s="151"/>
      <c r="ET343" s="151"/>
      <c r="EU343" s="151"/>
      <c r="EV343" s="151"/>
      <c r="EW343" s="151"/>
      <c r="EX343" s="151"/>
      <c r="EY343" s="151"/>
      <c r="EZ343" s="151"/>
      <c r="FA343" s="151"/>
      <c r="FB343" s="151"/>
      <c r="FC343" s="151"/>
      <c r="FD343" s="151"/>
      <c r="FE343" s="151"/>
      <c r="FF343" s="151"/>
      <c r="FG343" s="151"/>
      <c r="FH343" s="151"/>
      <c r="FI343" s="151"/>
      <c r="FJ343" s="151"/>
      <c r="FK343" s="151"/>
      <c r="FL343" s="151"/>
      <c r="FM343" s="151"/>
      <c r="FN343" s="151"/>
      <c r="FO343" s="151"/>
      <c r="FP343" s="151"/>
      <c r="FQ343" s="151"/>
      <c r="FR343" s="151"/>
      <c r="FS343" s="151"/>
      <c r="FT343" s="151"/>
      <c r="FU343" s="151"/>
      <c r="FV343" s="151"/>
      <c r="FW343" s="151"/>
      <c r="FX343" s="151"/>
      <c r="FY343" s="151"/>
      <c r="FZ343" s="151"/>
      <c r="GA343" s="151"/>
      <c r="GB343" s="151"/>
      <c r="GC343" s="151"/>
      <c r="GD343" s="151"/>
      <c r="GE343" s="151"/>
      <c r="GF343" s="151"/>
      <c r="GG343" s="151"/>
      <c r="GH343" s="151"/>
      <c r="GI343" s="151"/>
      <c r="GJ343" s="151"/>
      <c r="GK343" s="151"/>
      <c r="GL343" s="151"/>
      <c r="GM343" s="151"/>
      <c r="GN343" s="151"/>
      <c r="GO343" s="151"/>
      <c r="GP343" s="151"/>
      <c r="GQ343" s="151"/>
      <c r="GR343" s="151"/>
      <c r="GS343" s="151"/>
      <c r="GT343" s="151"/>
      <c r="GU343" s="151"/>
      <c r="GV343" s="151"/>
      <c r="GW343" s="151"/>
      <c r="GX343" s="151"/>
      <c r="GY343" s="151"/>
      <c r="GZ343" s="151"/>
      <c r="HA343" s="151"/>
      <c r="HB343" s="151"/>
      <c r="HC343" s="151"/>
      <c r="HD343" s="151"/>
      <c r="HE343" s="151"/>
      <c r="HF343" s="151"/>
      <c r="HG343" s="151"/>
      <c r="HH343" s="151"/>
      <c r="HI343" s="151"/>
      <c r="HJ343" s="151"/>
      <c r="HK343" s="151"/>
      <c r="HL343" s="151"/>
      <c r="HM343" s="151"/>
      <c r="HN343" s="151"/>
      <c r="HO343" s="151"/>
      <c r="HP343" s="151"/>
      <c r="HQ343" s="151"/>
      <c r="HR343" s="151"/>
      <c r="HS343" s="151"/>
      <c r="HT343" s="151"/>
      <c r="HU343" s="151"/>
      <c r="HV343" s="151"/>
      <c r="HW343" s="151"/>
      <c r="HX343" s="151"/>
      <c r="HY343" s="151"/>
      <c r="HZ343" s="151"/>
      <c r="IA343" s="151"/>
      <c r="IB343" s="151"/>
      <c r="IC343" s="151"/>
      <c r="ID343" s="151"/>
      <c r="IE343" s="151"/>
      <c r="IF343" s="151"/>
      <c r="IG343" s="151"/>
      <c r="IH343" s="151"/>
      <c r="II343" s="151"/>
      <c r="IJ343" s="151"/>
      <c r="IK343" s="151"/>
      <c r="IL343" s="151"/>
      <c r="IM343" s="151"/>
      <c r="IN343" s="151"/>
      <c r="IO343" s="151"/>
      <c r="IP343" s="151"/>
      <c r="IQ343" s="151"/>
      <c r="IR343" s="151"/>
      <c r="IS343" s="151"/>
      <c r="IT343" s="151"/>
      <c r="IU343" s="151"/>
      <c r="IV343" s="151"/>
      <c r="IW343" s="151"/>
      <c r="IX343" s="151"/>
      <c r="IY343" s="151"/>
      <c r="IZ343" s="151"/>
      <c r="JA343" s="151"/>
      <c r="JB343" s="151"/>
      <c r="JC343" s="151"/>
      <c r="JD343" s="151"/>
      <c r="JE343" s="151"/>
      <c r="JF343" s="151"/>
      <c r="JG343" s="151"/>
      <c r="JH343" s="151"/>
      <c r="JI343" s="151"/>
      <c r="JJ343" s="151"/>
    </row>
    <row r="344" spans="1:270" x14ac:dyDescent="0.25">
      <c r="A344" s="448">
        <v>3233</v>
      </c>
      <c r="B344" s="449"/>
      <c r="C344" s="450"/>
      <c r="D344" s="46" t="s">
        <v>58</v>
      </c>
      <c r="E344" s="398"/>
      <c r="F344" s="252">
        <v>0</v>
      </c>
      <c r="G344" s="252"/>
      <c r="H344" s="252"/>
      <c r="I344" s="12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  <c r="AC344" s="151"/>
      <c r="AD344" s="151"/>
      <c r="AE344" s="151"/>
      <c r="AF344" s="151"/>
      <c r="AG344" s="151"/>
      <c r="AH344" s="151"/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  <c r="BI344" s="151"/>
      <c r="BJ344" s="151"/>
      <c r="BK344" s="151"/>
      <c r="BL344" s="151"/>
      <c r="BM344" s="151"/>
      <c r="BN344" s="151"/>
      <c r="BO344" s="151"/>
      <c r="BP344" s="151"/>
      <c r="BQ344" s="151"/>
      <c r="BR344" s="151"/>
      <c r="BS344" s="151"/>
      <c r="BT344" s="151"/>
      <c r="BU344" s="151"/>
      <c r="BV344" s="151"/>
      <c r="BW344" s="151"/>
      <c r="BX344" s="151"/>
      <c r="BY344" s="151"/>
      <c r="BZ344" s="151"/>
      <c r="CA344" s="151"/>
      <c r="CB344" s="151"/>
      <c r="CC344" s="151"/>
      <c r="CD344" s="151"/>
      <c r="CE344" s="151"/>
      <c r="CF344" s="151"/>
      <c r="CG344" s="151"/>
      <c r="CH344" s="151"/>
      <c r="CI344" s="151"/>
      <c r="CJ344" s="151"/>
      <c r="CK344" s="151"/>
      <c r="CL344" s="151"/>
      <c r="CM344" s="151"/>
      <c r="CN344" s="151"/>
      <c r="CO344" s="151"/>
      <c r="CP344" s="151"/>
      <c r="CQ344" s="151"/>
      <c r="CR344" s="151"/>
      <c r="CS344" s="151"/>
      <c r="CT344" s="151"/>
      <c r="CU344" s="151"/>
      <c r="CV344" s="151"/>
      <c r="CW344" s="151"/>
      <c r="CX344" s="151"/>
      <c r="CY344" s="151"/>
      <c r="CZ344" s="151"/>
      <c r="DA344" s="151"/>
      <c r="DB344" s="151"/>
      <c r="DC344" s="151"/>
      <c r="DD344" s="151"/>
      <c r="DE344" s="151"/>
      <c r="DF344" s="151"/>
      <c r="DG344" s="151"/>
      <c r="DH344" s="151"/>
      <c r="DI344" s="151"/>
      <c r="DJ344" s="151"/>
      <c r="DK344" s="151"/>
      <c r="DL344" s="151"/>
      <c r="DM344" s="151"/>
      <c r="DN344" s="151"/>
      <c r="DO344" s="151"/>
      <c r="DP344" s="151"/>
      <c r="DQ344" s="151"/>
      <c r="DR344" s="151"/>
      <c r="DS344" s="151"/>
      <c r="DT344" s="151"/>
      <c r="DU344" s="151"/>
      <c r="DV344" s="151"/>
      <c r="DW344" s="151"/>
      <c r="DX344" s="151"/>
      <c r="DY344" s="151"/>
      <c r="DZ344" s="151"/>
      <c r="EA344" s="151"/>
      <c r="EB344" s="151"/>
      <c r="EC344" s="151"/>
      <c r="ED344" s="151"/>
      <c r="EE344" s="151"/>
      <c r="EF344" s="151"/>
      <c r="EG344" s="151"/>
      <c r="EH344" s="151"/>
      <c r="EI344" s="151"/>
      <c r="EJ344" s="151"/>
      <c r="EK344" s="151"/>
      <c r="EL344" s="151"/>
      <c r="EM344" s="151"/>
      <c r="EN344" s="151"/>
      <c r="EO344" s="151"/>
      <c r="EP344" s="151"/>
      <c r="EQ344" s="151"/>
      <c r="ER344" s="151"/>
      <c r="ES344" s="151"/>
      <c r="ET344" s="151"/>
      <c r="EU344" s="151"/>
      <c r="EV344" s="151"/>
      <c r="EW344" s="151"/>
      <c r="EX344" s="151"/>
      <c r="EY344" s="151"/>
      <c r="EZ344" s="151"/>
      <c r="FA344" s="151"/>
      <c r="FB344" s="151"/>
      <c r="FC344" s="151"/>
      <c r="FD344" s="151"/>
      <c r="FE344" s="151"/>
      <c r="FF344" s="151"/>
      <c r="FG344" s="151"/>
      <c r="FH344" s="151"/>
      <c r="FI344" s="151"/>
      <c r="FJ344" s="151"/>
      <c r="FK344" s="151"/>
      <c r="FL344" s="151"/>
      <c r="FM344" s="151"/>
      <c r="FN344" s="151"/>
      <c r="FO344" s="151"/>
      <c r="FP344" s="151"/>
      <c r="FQ344" s="151"/>
      <c r="FR344" s="151"/>
      <c r="FS344" s="151"/>
      <c r="FT344" s="151"/>
      <c r="FU344" s="151"/>
      <c r="FV344" s="151"/>
      <c r="FW344" s="151"/>
      <c r="FX344" s="151"/>
      <c r="FY344" s="151"/>
      <c r="FZ344" s="151"/>
      <c r="GA344" s="151"/>
      <c r="GB344" s="151"/>
      <c r="GC344" s="151"/>
      <c r="GD344" s="151"/>
      <c r="GE344" s="151"/>
      <c r="GF344" s="151"/>
      <c r="GG344" s="151"/>
      <c r="GH344" s="151"/>
      <c r="GI344" s="151"/>
      <c r="GJ344" s="151"/>
      <c r="GK344" s="151"/>
      <c r="GL344" s="151"/>
      <c r="GM344" s="151"/>
      <c r="GN344" s="151"/>
      <c r="GO344" s="151"/>
      <c r="GP344" s="151"/>
      <c r="GQ344" s="151"/>
      <c r="GR344" s="151"/>
      <c r="GS344" s="151"/>
      <c r="GT344" s="151"/>
      <c r="GU344" s="151"/>
      <c r="GV344" s="151"/>
      <c r="GW344" s="151"/>
      <c r="GX344" s="151"/>
      <c r="GY344" s="151"/>
      <c r="GZ344" s="151"/>
      <c r="HA344" s="151"/>
      <c r="HB344" s="151"/>
      <c r="HC344" s="151"/>
      <c r="HD344" s="151"/>
      <c r="HE344" s="151"/>
      <c r="HF344" s="151"/>
      <c r="HG344" s="151"/>
      <c r="HH344" s="151"/>
      <c r="HI344" s="151"/>
      <c r="HJ344" s="151"/>
      <c r="HK344" s="151"/>
      <c r="HL344" s="151"/>
      <c r="HM344" s="151"/>
      <c r="HN344" s="151"/>
      <c r="HO344" s="151"/>
      <c r="HP344" s="151"/>
      <c r="HQ344" s="151"/>
      <c r="HR344" s="151"/>
      <c r="HS344" s="151"/>
      <c r="HT344" s="151"/>
      <c r="HU344" s="151"/>
      <c r="HV344" s="151"/>
      <c r="HW344" s="151"/>
      <c r="HX344" s="151"/>
      <c r="HY344" s="151"/>
      <c r="HZ344" s="151"/>
      <c r="IA344" s="151"/>
      <c r="IB344" s="151"/>
      <c r="IC344" s="151"/>
      <c r="ID344" s="151"/>
      <c r="IE344" s="151"/>
      <c r="IF344" s="151"/>
      <c r="IG344" s="151"/>
      <c r="IH344" s="151"/>
      <c r="II344" s="151"/>
      <c r="IJ344" s="151"/>
      <c r="IK344" s="151"/>
      <c r="IL344" s="151"/>
      <c r="IM344" s="151"/>
      <c r="IN344" s="151"/>
      <c r="IO344" s="151"/>
      <c r="IP344" s="151"/>
      <c r="IQ344" s="151"/>
      <c r="IR344" s="151"/>
      <c r="IS344" s="151"/>
      <c r="IT344" s="151"/>
      <c r="IU344" s="151"/>
      <c r="IV344" s="151"/>
      <c r="IW344" s="151"/>
      <c r="IX344" s="151"/>
      <c r="IY344" s="151"/>
      <c r="IZ344" s="151"/>
      <c r="JA344" s="151"/>
      <c r="JB344" s="151"/>
      <c r="JC344" s="151"/>
      <c r="JD344" s="151"/>
      <c r="JE344" s="151"/>
      <c r="JF344" s="151"/>
      <c r="JG344" s="151"/>
      <c r="JH344" s="151"/>
      <c r="JI344" s="151"/>
      <c r="JJ344" s="151"/>
    </row>
    <row r="345" spans="1:270" x14ac:dyDescent="0.25">
      <c r="A345" s="448">
        <v>3234</v>
      </c>
      <c r="B345" s="449"/>
      <c r="C345" s="450"/>
      <c r="D345" s="46" t="s">
        <v>59</v>
      </c>
      <c r="E345" s="398">
        <v>992.75</v>
      </c>
      <c r="F345" s="252"/>
      <c r="G345" s="252"/>
      <c r="H345" s="252"/>
      <c r="I345" s="12"/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  <c r="AC345" s="151"/>
      <c r="AD345" s="151"/>
      <c r="AE345" s="151"/>
      <c r="AF345" s="151"/>
      <c r="AG345" s="151"/>
      <c r="AH345" s="151"/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  <c r="BI345" s="151"/>
      <c r="BJ345" s="151"/>
      <c r="BK345" s="151"/>
      <c r="BL345" s="151"/>
      <c r="BM345" s="151"/>
      <c r="BN345" s="151"/>
      <c r="BO345" s="151"/>
      <c r="BP345" s="151"/>
      <c r="BQ345" s="151"/>
      <c r="BR345" s="151"/>
      <c r="BS345" s="151"/>
      <c r="BT345" s="151"/>
      <c r="BU345" s="151"/>
      <c r="BV345" s="151"/>
      <c r="BW345" s="151"/>
      <c r="BX345" s="151"/>
      <c r="BY345" s="151"/>
      <c r="BZ345" s="151"/>
      <c r="CA345" s="151"/>
      <c r="CB345" s="151"/>
      <c r="CC345" s="151"/>
      <c r="CD345" s="151"/>
      <c r="CE345" s="151"/>
      <c r="CF345" s="151"/>
      <c r="CG345" s="151"/>
      <c r="CH345" s="151"/>
      <c r="CI345" s="151"/>
      <c r="CJ345" s="151"/>
      <c r="CK345" s="151"/>
      <c r="CL345" s="151"/>
      <c r="CM345" s="151"/>
      <c r="CN345" s="151"/>
      <c r="CO345" s="151"/>
      <c r="CP345" s="151"/>
      <c r="CQ345" s="151"/>
      <c r="CR345" s="151"/>
      <c r="CS345" s="151"/>
      <c r="CT345" s="151"/>
      <c r="CU345" s="151"/>
      <c r="CV345" s="151"/>
      <c r="CW345" s="151"/>
      <c r="CX345" s="151"/>
      <c r="CY345" s="151"/>
      <c r="CZ345" s="151"/>
      <c r="DA345" s="151"/>
      <c r="DB345" s="151"/>
      <c r="DC345" s="151"/>
      <c r="DD345" s="151"/>
      <c r="DE345" s="151"/>
      <c r="DF345" s="151"/>
      <c r="DG345" s="151"/>
      <c r="DH345" s="151"/>
      <c r="DI345" s="151"/>
      <c r="DJ345" s="151"/>
      <c r="DK345" s="151"/>
      <c r="DL345" s="151"/>
      <c r="DM345" s="151"/>
      <c r="DN345" s="151"/>
      <c r="DO345" s="151"/>
      <c r="DP345" s="151"/>
      <c r="DQ345" s="151"/>
      <c r="DR345" s="151"/>
      <c r="DS345" s="151"/>
      <c r="DT345" s="151"/>
      <c r="DU345" s="151"/>
      <c r="DV345" s="151"/>
      <c r="DW345" s="151"/>
      <c r="DX345" s="151"/>
      <c r="DY345" s="151"/>
      <c r="DZ345" s="151"/>
      <c r="EA345" s="151"/>
      <c r="EB345" s="151"/>
      <c r="EC345" s="151"/>
      <c r="ED345" s="151"/>
      <c r="EE345" s="151"/>
      <c r="EF345" s="151"/>
      <c r="EG345" s="151"/>
      <c r="EH345" s="151"/>
      <c r="EI345" s="151"/>
      <c r="EJ345" s="151"/>
      <c r="EK345" s="151"/>
      <c r="EL345" s="151"/>
      <c r="EM345" s="151"/>
      <c r="EN345" s="151"/>
      <c r="EO345" s="151"/>
      <c r="EP345" s="151"/>
      <c r="EQ345" s="151"/>
      <c r="ER345" s="151"/>
      <c r="ES345" s="151"/>
      <c r="ET345" s="151"/>
      <c r="EU345" s="151"/>
      <c r="EV345" s="151"/>
      <c r="EW345" s="151"/>
      <c r="EX345" s="151"/>
      <c r="EY345" s="151"/>
      <c r="EZ345" s="151"/>
      <c r="FA345" s="151"/>
      <c r="FB345" s="151"/>
      <c r="FC345" s="151"/>
      <c r="FD345" s="151"/>
      <c r="FE345" s="151"/>
      <c r="FF345" s="151"/>
      <c r="FG345" s="151"/>
      <c r="FH345" s="151"/>
      <c r="FI345" s="151"/>
      <c r="FJ345" s="151"/>
      <c r="FK345" s="151"/>
      <c r="FL345" s="151"/>
      <c r="FM345" s="151"/>
      <c r="FN345" s="151"/>
      <c r="FO345" s="151"/>
      <c r="FP345" s="151"/>
      <c r="FQ345" s="151"/>
      <c r="FR345" s="151"/>
      <c r="FS345" s="151"/>
      <c r="FT345" s="151"/>
      <c r="FU345" s="151"/>
      <c r="FV345" s="151"/>
      <c r="FW345" s="151"/>
      <c r="FX345" s="151"/>
      <c r="FY345" s="151"/>
      <c r="FZ345" s="151"/>
      <c r="GA345" s="151"/>
      <c r="GB345" s="151"/>
      <c r="GC345" s="151"/>
      <c r="GD345" s="151"/>
      <c r="GE345" s="151"/>
      <c r="GF345" s="151"/>
      <c r="GG345" s="151"/>
      <c r="GH345" s="151"/>
      <c r="GI345" s="151"/>
      <c r="GJ345" s="151"/>
      <c r="GK345" s="151"/>
      <c r="GL345" s="151"/>
      <c r="GM345" s="151"/>
      <c r="GN345" s="151"/>
      <c r="GO345" s="151"/>
      <c r="GP345" s="151"/>
      <c r="GQ345" s="151"/>
      <c r="GR345" s="151"/>
      <c r="GS345" s="151"/>
      <c r="GT345" s="151"/>
      <c r="GU345" s="151"/>
      <c r="GV345" s="151"/>
      <c r="GW345" s="151"/>
      <c r="GX345" s="151"/>
      <c r="GY345" s="151"/>
      <c r="GZ345" s="151"/>
      <c r="HA345" s="151"/>
      <c r="HB345" s="151"/>
      <c r="HC345" s="151"/>
      <c r="HD345" s="151"/>
      <c r="HE345" s="151"/>
      <c r="HF345" s="151"/>
      <c r="HG345" s="151"/>
      <c r="HH345" s="151"/>
      <c r="HI345" s="151"/>
      <c r="HJ345" s="151"/>
      <c r="HK345" s="151"/>
      <c r="HL345" s="151"/>
      <c r="HM345" s="151"/>
      <c r="HN345" s="151"/>
      <c r="HO345" s="151"/>
      <c r="HP345" s="151"/>
      <c r="HQ345" s="151"/>
      <c r="HR345" s="151"/>
      <c r="HS345" s="151"/>
      <c r="HT345" s="151"/>
      <c r="HU345" s="151"/>
      <c r="HV345" s="151"/>
      <c r="HW345" s="151"/>
      <c r="HX345" s="151"/>
      <c r="HY345" s="151"/>
      <c r="HZ345" s="151"/>
      <c r="IA345" s="151"/>
      <c r="IB345" s="151"/>
      <c r="IC345" s="151"/>
      <c r="ID345" s="151"/>
      <c r="IE345" s="151"/>
      <c r="IF345" s="151"/>
      <c r="IG345" s="151"/>
      <c r="IH345" s="151"/>
      <c r="II345" s="151"/>
      <c r="IJ345" s="151"/>
      <c r="IK345" s="151"/>
      <c r="IL345" s="151"/>
      <c r="IM345" s="151"/>
      <c r="IN345" s="151"/>
      <c r="IO345" s="151"/>
      <c r="IP345" s="151"/>
      <c r="IQ345" s="151"/>
      <c r="IR345" s="151"/>
      <c r="IS345" s="151"/>
      <c r="IT345" s="151"/>
      <c r="IU345" s="151"/>
      <c r="IV345" s="151"/>
      <c r="IW345" s="151"/>
      <c r="IX345" s="151"/>
      <c r="IY345" s="151"/>
      <c r="IZ345" s="151"/>
      <c r="JA345" s="151"/>
      <c r="JB345" s="151"/>
      <c r="JC345" s="151"/>
      <c r="JD345" s="151"/>
      <c r="JE345" s="151"/>
      <c r="JF345" s="151"/>
      <c r="JG345" s="151"/>
      <c r="JH345" s="151"/>
      <c r="JI345" s="151"/>
      <c r="JJ345" s="151"/>
    </row>
    <row r="346" spans="1:270" x14ac:dyDescent="0.25">
      <c r="A346" s="448">
        <v>3235</v>
      </c>
      <c r="B346" s="449"/>
      <c r="C346" s="450"/>
      <c r="D346" s="46" t="s">
        <v>60</v>
      </c>
      <c r="E346" s="398">
        <v>1789.74</v>
      </c>
      <c r="F346" s="252"/>
      <c r="G346" s="252"/>
      <c r="H346" s="252"/>
      <c r="I346" s="12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  <c r="AC346" s="151"/>
      <c r="AD346" s="151"/>
      <c r="AE346" s="151"/>
      <c r="AF346" s="151"/>
      <c r="AG346" s="151"/>
      <c r="AH346" s="151"/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  <c r="BI346" s="151"/>
      <c r="BJ346" s="151"/>
      <c r="BK346" s="151"/>
      <c r="BL346" s="151"/>
      <c r="BM346" s="151"/>
      <c r="BN346" s="151"/>
      <c r="BO346" s="151"/>
      <c r="BP346" s="151"/>
      <c r="BQ346" s="151"/>
      <c r="BR346" s="151"/>
      <c r="BS346" s="151"/>
      <c r="BT346" s="151"/>
      <c r="BU346" s="151"/>
      <c r="BV346" s="151"/>
      <c r="BW346" s="151"/>
      <c r="BX346" s="151"/>
      <c r="BY346" s="151"/>
      <c r="BZ346" s="151"/>
      <c r="CA346" s="151"/>
      <c r="CB346" s="151"/>
      <c r="CC346" s="151"/>
      <c r="CD346" s="151"/>
      <c r="CE346" s="151"/>
      <c r="CF346" s="151"/>
      <c r="CG346" s="151"/>
      <c r="CH346" s="151"/>
      <c r="CI346" s="151"/>
      <c r="CJ346" s="151"/>
      <c r="CK346" s="151"/>
      <c r="CL346" s="151"/>
      <c r="CM346" s="151"/>
      <c r="CN346" s="151"/>
      <c r="CO346" s="151"/>
      <c r="CP346" s="151"/>
      <c r="CQ346" s="151"/>
      <c r="CR346" s="151"/>
      <c r="CS346" s="151"/>
      <c r="CT346" s="151"/>
      <c r="CU346" s="151"/>
      <c r="CV346" s="151"/>
      <c r="CW346" s="151"/>
      <c r="CX346" s="151"/>
      <c r="CY346" s="151"/>
      <c r="CZ346" s="151"/>
      <c r="DA346" s="151"/>
      <c r="DB346" s="151"/>
      <c r="DC346" s="151"/>
      <c r="DD346" s="151"/>
      <c r="DE346" s="151"/>
      <c r="DF346" s="151"/>
      <c r="DG346" s="151"/>
      <c r="DH346" s="151"/>
      <c r="DI346" s="151"/>
      <c r="DJ346" s="151"/>
      <c r="DK346" s="151"/>
      <c r="DL346" s="151"/>
      <c r="DM346" s="151"/>
      <c r="DN346" s="151"/>
      <c r="DO346" s="151"/>
      <c r="DP346" s="151"/>
      <c r="DQ346" s="151"/>
      <c r="DR346" s="151"/>
      <c r="DS346" s="151"/>
      <c r="DT346" s="151"/>
      <c r="DU346" s="151"/>
      <c r="DV346" s="151"/>
      <c r="DW346" s="151"/>
      <c r="DX346" s="151"/>
      <c r="DY346" s="151"/>
      <c r="DZ346" s="151"/>
      <c r="EA346" s="151"/>
      <c r="EB346" s="151"/>
      <c r="EC346" s="151"/>
      <c r="ED346" s="151"/>
      <c r="EE346" s="151"/>
      <c r="EF346" s="151"/>
      <c r="EG346" s="151"/>
      <c r="EH346" s="151"/>
      <c r="EI346" s="151"/>
      <c r="EJ346" s="151"/>
      <c r="EK346" s="151"/>
      <c r="EL346" s="151"/>
      <c r="EM346" s="151"/>
      <c r="EN346" s="151"/>
      <c r="EO346" s="151"/>
      <c r="EP346" s="151"/>
      <c r="EQ346" s="151"/>
      <c r="ER346" s="151"/>
      <c r="ES346" s="151"/>
      <c r="ET346" s="151"/>
      <c r="EU346" s="151"/>
      <c r="EV346" s="151"/>
      <c r="EW346" s="151"/>
      <c r="EX346" s="151"/>
      <c r="EY346" s="151"/>
      <c r="EZ346" s="151"/>
      <c r="FA346" s="151"/>
      <c r="FB346" s="151"/>
      <c r="FC346" s="151"/>
      <c r="FD346" s="151"/>
      <c r="FE346" s="151"/>
      <c r="FF346" s="151"/>
      <c r="FG346" s="151"/>
      <c r="FH346" s="151"/>
      <c r="FI346" s="151"/>
      <c r="FJ346" s="151"/>
      <c r="FK346" s="151"/>
      <c r="FL346" s="151"/>
      <c r="FM346" s="151"/>
      <c r="FN346" s="151"/>
      <c r="FO346" s="151"/>
      <c r="FP346" s="151"/>
      <c r="FQ346" s="151"/>
      <c r="FR346" s="151"/>
      <c r="FS346" s="151"/>
      <c r="FT346" s="151"/>
      <c r="FU346" s="151"/>
      <c r="FV346" s="151"/>
      <c r="FW346" s="151"/>
      <c r="FX346" s="151"/>
      <c r="FY346" s="151"/>
      <c r="FZ346" s="151"/>
      <c r="GA346" s="151"/>
      <c r="GB346" s="151"/>
      <c r="GC346" s="151"/>
      <c r="GD346" s="151"/>
      <c r="GE346" s="151"/>
      <c r="GF346" s="151"/>
      <c r="GG346" s="151"/>
      <c r="GH346" s="151"/>
      <c r="GI346" s="151"/>
      <c r="GJ346" s="151"/>
      <c r="GK346" s="151"/>
      <c r="GL346" s="151"/>
      <c r="GM346" s="151"/>
      <c r="GN346" s="151"/>
      <c r="GO346" s="151"/>
      <c r="GP346" s="151"/>
      <c r="GQ346" s="151"/>
      <c r="GR346" s="151"/>
      <c r="GS346" s="151"/>
      <c r="GT346" s="151"/>
      <c r="GU346" s="151"/>
      <c r="GV346" s="151"/>
      <c r="GW346" s="151"/>
      <c r="GX346" s="151"/>
      <c r="GY346" s="151"/>
      <c r="GZ346" s="151"/>
      <c r="HA346" s="151"/>
      <c r="HB346" s="151"/>
      <c r="HC346" s="151"/>
      <c r="HD346" s="151"/>
      <c r="HE346" s="151"/>
      <c r="HF346" s="151"/>
      <c r="HG346" s="151"/>
      <c r="HH346" s="151"/>
      <c r="HI346" s="151"/>
      <c r="HJ346" s="151"/>
      <c r="HK346" s="151"/>
      <c r="HL346" s="151"/>
      <c r="HM346" s="151"/>
      <c r="HN346" s="151"/>
      <c r="HO346" s="151"/>
      <c r="HP346" s="151"/>
      <c r="HQ346" s="151"/>
      <c r="HR346" s="151"/>
      <c r="HS346" s="151"/>
      <c r="HT346" s="151"/>
      <c r="HU346" s="151"/>
      <c r="HV346" s="151"/>
      <c r="HW346" s="151"/>
      <c r="HX346" s="151"/>
      <c r="HY346" s="151"/>
      <c r="HZ346" s="151"/>
      <c r="IA346" s="151"/>
      <c r="IB346" s="151"/>
      <c r="IC346" s="151"/>
      <c r="ID346" s="151"/>
      <c r="IE346" s="151"/>
      <c r="IF346" s="151"/>
      <c r="IG346" s="151"/>
      <c r="IH346" s="151"/>
      <c r="II346" s="151"/>
      <c r="IJ346" s="151"/>
      <c r="IK346" s="151"/>
      <c r="IL346" s="151"/>
      <c r="IM346" s="151"/>
      <c r="IN346" s="151"/>
      <c r="IO346" s="151"/>
      <c r="IP346" s="151"/>
      <c r="IQ346" s="151"/>
      <c r="IR346" s="151"/>
      <c r="IS346" s="151"/>
      <c r="IT346" s="151"/>
      <c r="IU346" s="151"/>
      <c r="IV346" s="151"/>
      <c r="IW346" s="151"/>
      <c r="IX346" s="151"/>
      <c r="IY346" s="151"/>
      <c r="IZ346" s="151"/>
      <c r="JA346" s="151"/>
      <c r="JB346" s="151"/>
      <c r="JC346" s="151"/>
      <c r="JD346" s="151"/>
      <c r="JE346" s="151"/>
      <c r="JF346" s="151"/>
      <c r="JG346" s="151"/>
      <c r="JH346" s="151"/>
      <c r="JI346" s="151"/>
      <c r="JJ346" s="151"/>
    </row>
    <row r="347" spans="1:270" x14ac:dyDescent="0.25">
      <c r="A347" s="448">
        <v>3236</v>
      </c>
      <c r="B347" s="449"/>
      <c r="C347" s="450"/>
      <c r="D347" s="46" t="s">
        <v>61</v>
      </c>
      <c r="E347" s="398">
        <v>627</v>
      </c>
      <c r="F347" s="252"/>
      <c r="G347" s="252"/>
      <c r="H347" s="252"/>
      <c r="I347" s="12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  <c r="AC347" s="151"/>
      <c r="AD347" s="151"/>
      <c r="AE347" s="151"/>
      <c r="AF347" s="151"/>
      <c r="AG347" s="151"/>
      <c r="AH347" s="151"/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  <c r="BI347" s="151"/>
      <c r="BJ347" s="151"/>
      <c r="BK347" s="151"/>
      <c r="BL347" s="151"/>
      <c r="BM347" s="151"/>
      <c r="BN347" s="151"/>
      <c r="BO347" s="151"/>
      <c r="BP347" s="151"/>
      <c r="BQ347" s="151"/>
      <c r="BR347" s="151"/>
      <c r="BS347" s="151"/>
      <c r="BT347" s="151"/>
      <c r="BU347" s="151"/>
      <c r="BV347" s="151"/>
      <c r="BW347" s="151"/>
      <c r="BX347" s="151"/>
      <c r="BY347" s="151"/>
      <c r="BZ347" s="151"/>
      <c r="CA347" s="151"/>
      <c r="CB347" s="151"/>
      <c r="CC347" s="151"/>
      <c r="CD347" s="151"/>
      <c r="CE347" s="151"/>
      <c r="CF347" s="151"/>
      <c r="CG347" s="151"/>
      <c r="CH347" s="151"/>
      <c r="CI347" s="151"/>
      <c r="CJ347" s="151"/>
      <c r="CK347" s="151"/>
      <c r="CL347" s="151"/>
      <c r="CM347" s="151"/>
      <c r="CN347" s="151"/>
      <c r="CO347" s="151"/>
      <c r="CP347" s="151"/>
      <c r="CQ347" s="151"/>
      <c r="CR347" s="151"/>
      <c r="CS347" s="151"/>
      <c r="CT347" s="151"/>
      <c r="CU347" s="151"/>
      <c r="CV347" s="151"/>
      <c r="CW347" s="151"/>
      <c r="CX347" s="151"/>
      <c r="CY347" s="151"/>
      <c r="CZ347" s="151"/>
      <c r="DA347" s="151"/>
      <c r="DB347" s="151"/>
      <c r="DC347" s="151"/>
      <c r="DD347" s="151"/>
      <c r="DE347" s="151"/>
      <c r="DF347" s="151"/>
      <c r="DG347" s="151"/>
      <c r="DH347" s="151"/>
      <c r="DI347" s="151"/>
      <c r="DJ347" s="151"/>
      <c r="DK347" s="151"/>
      <c r="DL347" s="151"/>
      <c r="DM347" s="151"/>
      <c r="DN347" s="151"/>
      <c r="DO347" s="151"/>
      <c r="DP347" s="151"/>
      <c r="DQ347" s="151"/>
      <c r="DR347" s="151"/>
      <c r="DS347" s="151"/>
      <c r="DT347" s="151"/>
      <c r="DU347" s="151"/>
      <c r="DV347" s="151"/>
      <c r="DW347" s="151"/>
      <c r="DX347" s="151"/>
      <c r="DY347" s="151"/>
      <c r="DZ347" s="151"/>
      <c r="EA347" s="151"/>
      <c r="EB347" s="151"/>
      <c r="EC347" s="151"/>
      <c r="ED347" s="151"/>
      <c r="EE347" s="151"/>
      <c r="EF347" s="151"/>
      <c r="EG347" s="151"/>
      <c r="EH347" s="151"/>
      <c r="EI347" s="151"/>
      <c r="EJ347" s="151"/>
      <c r="EK347" s="151"/>
      <c r="EL347" s="151"/>
      <c r="EM347" s="151"/>
      <c r="EN347" s="151"/>
      <c r="EO347" s="151"/>
      <c r="EP347" s="151"/>
      <c r="EQ347" s="151"/>
      <c r="ER347" s="151"/>
      <c r="ES347" s="151"/>
      <c r="ET347" s="151"/>
      <c r="EU347" s="151"/>
      <c r="EV347" s="151"/>
      <c r="EW347" s="151"/>
      <c r="EX347" s="151"/>
      <c r="EY347" s="151"/>
      <c r="EZ347" s="151"/>
      <c r="FA347" s="151"/>
      <c r="FB347" s="151"/>
      <c r="FC347" s="151"/>
      <c r="FD347" s="151"/>
      <c r="FE347" s="151"/>
      <c r="FF347" s="151"/>
      <c r="FG347" s="151"/>
      <c r="FH347" s="151"/>
      <c r="FI347" s="151"/>
      <c r="FJ347" s="151"/>
      <c r="FK347" s="151"/>
      <c r="FL347" s="151"/>
      <c r="FM347" s="151"/>
      <c r="FN347" s="151"/>
      <c r="FO347" s="151"/>
      <c r="FP347" s="151"/>
      <c r="FQ347" s="151"/>
      <c r="FR347" s="151"/>
      <c r="FS347" s="151"/>
      <c r="FT347" s="151"/>
      <c r="FU347" s="151"/>
      <c r="FV347" s="151"/>
      <c r="FW347" s="151"/>
      <c r="FX347" s="151"/>
      <c r="FY347" s="151"/>
      <c r="FZ347" s="151"/>
      <c r="GA347" s="151"/>
      <c r="GB347" s="151"/>
      <c r="GC347" s="151"/>
      <c r="GD347" s="151"/>
      <c r="GE347" s="151"/>
      <c r="GF347" s="151"/>
      <c r="GG347" s="151"/>
      <c r="GH347" s="151"/>
      <c r="GI347" s="151"/>
      <c r="GJ347" s="151"/>
      <c r="GK347" s="151"/>
      <c r="GL347" s="151"/>
      <c r="GM347" s="151"/>
      <c r="GN347" s="151"/>
      <c r="GO347" s="151"/>
      <c r="GP347" s="151"/>
      <c r="GQ347" s="151"/>
      <c r="GR347" s="151"/>
      <c r="GS347" s="151"/>
      <c r="GT347" s="151"/>
      <c r="GU347" s="151"/>
      <c r="GV347" s="151"/>
      <c r="GW347" s="151"/>
      <c r="GX347" s="151"/>
      <c r="GY347" s="151"/>
      <c r="GZ347" s="151"/>
      <c r="HA347" s="151"/>
      <c r="HB347" s="151"/>
      <c r="HC347" s="151"/>
      <c r="HD347" s="151"/>
      <c r="HE347" s="151"/>
      <c r="HF347" s="151"/>
      <c r="HG347" s="151"/>
      <c r="HH347" s="151"/>
      <c r="HI347" s="151"/>
      <c r="HJ347" s="151"/>
      <c r="HK347" s="151"/>
      <c r="HL347" s="151"/>
      <c r="HM347" s="151"/>
      <c r="HN347" s="151"/>
      <c r="HO347" s="151"/>
      <c r="HP347" s="151"/>
      <c r="HQ347" s="151"/>
      <c r="HR347" s="151"/>
      <c r="HS347" s="151"/>
      <c r="HT347" s="151"/>
      <c r="HU347" s="151"/>
      <c r="HV347" s="151"/>
      <c r="HW347" s="151"/>
      <c r="HX347" s="151"/>
      <c r="HY347" s="151"/>
      <c r="HZ347" s="151"/>
      <c r="IA347" s="151"/>
      <c r="IB347" s="151"/>
      <c r="IC347" s="151"/>
      <c r="ID347" s="151"/>
      <c r="IE347" s="151"/>
      <c r="IF347" s="151"/>
      <c r="IG347" s="151"/>
      <c r="IH347" s="151"/>
      <c r="II347" s="151"/>
      <c r="IJ347" s="151"/>
      <c r="IK347" s="151"/>
      <c r="IL347" s="151"/>
      <c r="IM347" s="151"/>
      <c r="IN347" s="151"/>
      <c r="IO347" s="151"/>
      <c r="IP347" s="151"/>
      <c r="IQ347" s="151"/>
      <c r="IR347" s="151"/>
      <c r="IS347" s="151"/>
      <c r="IT347" s="151"/>
      <c r="IU347" s="151"/>
      <c r="IV347" s="151"/>
      <c r="IW347" s="151"/>
      <c r="IX347" s="151"/>
      <c r="IY347" s="151"/>
      <c r="IZ347" s="151"/>
      <c r="JA347" s="151"/>
      <c r="JB347" s="151"/>
      <c r="JC347" s="151"/>
      <c r="JD347" s="151"/>
      <c r="JE347" s="151"/>
      <c r="JF347" s="151"/>
      <c r="JG347" s="151"/>
      <c r="JH347" s="151"/>
      <c r="JI347" s="151"/>
      <c r="JJ347" s="151"/>
    </row>
    <row r="348" spans="1:270" x14ac:dyDescent="0.25">
      <c r="A348" s="448">
        <v>3237</v>
      </c>
      <c r="B348" s="449"/>
      <c r="C348" s="450"/>
      <c r="D348" s="46" t="s">
        <v>62</v>
      </c>
      <c r="E348" s="398"/>
      <c r="F348" s="252"/>
      <c r="G348" s="252"/>
      <c r="H348" s="252"/>
      <c r="I348" s="12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  <c r="AA348" s="151"/>
      <c r="AB348" s="151"/>
      <c r="AC348" s="151"/>
      <c r="AD348" s="151"/>
      <c r="AE348" s="151"/>
      <c r="AF348" s="151"/>
      <c r="AG348" s="151"/>
      <c r="AH348" s="151"/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  <c r="BI348" s="151"/>
      <c r="BJ348" s="151"/>
      <c r="BK348" s="151"/>
      <c r="BL348" s="151"/>
      <c r="BM348" s="151"/>
      <c r="BN348" s="151"/>
      <c r="BO348" s="151"/>
      <c r="BP348" s="151"/>
      <c r="BQ348" s="151"/>
      <c r="BR348" s="151"/>
      <c r="BS348" s="151"/>
      <c r="BT348" s="151"/>
      <c r="BU348" s="151"/>
      <c r="BV348" s="151"/>
      <c r="BW348" s="151"/>
      <c r="BX348" s="151"/>
      <c r="BY348" s="151"/>
      <c r="BZ348" s="151"/>
      <c r="CA348" s="151"/>
      <c r="CB348" s="151"/>
      <c r="CC348" s="151"/>
      <c r="CD348" s="151"/>
      <c r="CE348" s="151"/>
      <c r="CF348" s="151"/>
      <c r="CG348" s="151"/>
      <c r="CH348" s="151"/>
      <c r="CI348" s="151"/>
      <c r="CJ348" s="151"/>
      <c r="CK348" s="151"/>
      <c r="CL348" s="151"/>
      <c r="CM348" s="151"/>
      <c r="CN348" s="151"/>
      <c r="CO348" s="151"/>
      <c r="CP348" s="151"/>
      <c r="CQ348" s="151"/>
      <c r="CR348" s="151"/>
      <c r="CS348" s="151"/>
      <c r="CT348" s="151"/>
      <c r="CU348" s="151"/>
      <c r="CV348" s="151"/>
      <c r="CW348" s="151"/>
      <c r="CX348" s="151"/>
      <c r="CY348" s="151"/>
      <c r="CZ348" s="151"/>
      <c r="DA348" s="151"/>
      <c r="DB348" s="151"/>
      <c r="DC348" s="151"/>
      <c r="DD348" s="151"/>
      <c r="DE348" s="151"/>
      <c r="DF348" s="151"/>
      <c r="DG348" s="151"/>
      <c r="DH348" s="151"/>
      <c r="DI348" s="151"/>
      <c r="DJ348" s="151"/>
      <c r="DK348" s="151"/>
      <c r="DL348" s="151"/>
      <c r="DM348" s="151"/>
      <c r="DN348" s="151"/>
      <c r="DO348" s="151"/>
      <c r="DP348" s="151"/>
      <c r="DQ348" s="151"/>
      <c r="DR348" s="151"/>
      <c r="DS348" s="151"/>
      <c r="DT348" s="151"/>
      <c r="DU348" s="151"/>
      <c r="DV348" s="151"/>
      <c r="DW348" s="151"/>
      <c r="DX348" s="151"/>
      <c r="DY348" s="151"/>
      <c r="DZ348" s="151"/>
      <c r="EA348" s="151"/>
      <c r="EB348" s="151"/>
      <c r="EC348" s="151"/>
      <c r="ED348" s="151"/>
      <c r="EE348" s="151"/>
      <c r="EF348" s="151"/>
      <c r="EG348" s="151"/>
      <c r="EH348" s="151"/>
      <c r="EI348" s="151"/>
      <c r="EJ348" s="151"/>
      <c r="EK348" s="151"/>
      <c r="EL348" s="151"/>
      <c r="EM348" s="151"/>
      <c r="EN348" s="151"/>
      <c r="EO348" s="151"/>
      <c r="EP348" s="151"/>
      <c r="EQ348" s="151"/>
      <c r="ER348" s="151"/>
      <c r="ES348" s="151"/>
      <c r="ET348" s="151"/>
      <c r="EU348" s="151"/>
      <c r="EV348" s="151"/>
      <c r="EW348" s="151"/>
      <c r="EX348" s="151"/>
      <c r="EY348" s="151"/>
      <c r="EZ348" s="151"/>
      <c r="FA348" s="151"/>
      <c r="FB348" s="151"/>
      <c r="FC348" s="151"/>
      <c r="FD348" s="151"/>
      <c r="FE348" s="151"/>
      <c r="FF348" s="151"/>
      <c r="FG348" s="151"/>
      <c r="FH348" s="151"/>
      <c r="FI348" s="151"/>
      <c r="FJ348" s="151"/>
      <c r="FK348" s="151"/>
      <c r="FL348" s="151"/>
      <c r="FM348" s="151"/>
      <c r="FN348" s="151"/>
      <c r="FO348" s="151"/>
      <c r="FP348" s="151"/>
      <c r="FQ348" s="151"/>
      <c r="FR348" s="151"/>
      <c r="FS348" s="151"/>
      <c r="FT348" s="151"/>
      <c r="FU348" s="151"/>
      <c r="FV348" s="151"/>
      <c r="FW348" s="151"/>
      <c r="FX348" s="151"/>
      <c r="FY348" s="151"/>
      <c r="FZ348" s="151"/>
      <c r="GA348" s="151"/>
      <c r="GB348" s="151"/>
      <c r="GC348" s="151"/>
      <c r="GD348" s="151"/>
      <c r="GE348" s="151"/>
      <c r="GF348" s="151"/>
      <c r="GG348" s="151"/>
      <c r="GH348" s="151"/>
      <c r="GI348" s="151"/>
      <c r="GJ348" s="151"/>
      <c r="GK348" s="151"/>
      <c r="GL348" s="151"/>
      <c r="GM348" s="151"/>
      <c r="GN348" s="151"/>
      <c r="GO348" s="151"/>
      <c r="GP348" s="151"/>
      <c r="GQ348" s="151"/>
      <c r="GR348" s="151"/>
      <c r="GS348" s="151"/>
      <c r="GT348" s="151"/>
      <c r="GU348" s="151"/>
      <c r="GV348" s="151"/>
      <c r="GW348" s="151"/>
      <c r="GX348" s="151"/>
      <c r="GY348" s="151"/>
      <c r="GZ348" s="151"/>
      <c r="HA348" s="151"/>
      <c r="HB348" s="151"/>
      <c r="HC348" s="151"/>
      <c r="HD348" s="151"/>
      <c r="HE348" s="151"/>
      <c r="HF348" s="151"/>
      <c r="HG348" s="151"/>
      <c r="HH348" s="151"/>
      <c r="HI348" s="151"/>
      <c r="HJ348" s="151"/>
      <c r="HK348" s="151"/>
      <c r="HL348" s="151"/>
      <c r="HM348" s="151"/>
      <c r="HN348" s="151"/>
      <c r="HO348" s="151"/>
      <c r="HP348" s="151"/>
      <c r="HQ348" s="151"/>
      <c r="HR348" s="151"/>
      <c r="HS348" s="151"/>
      <c r="HT348" s="151"/>
      <c r="HU348" s="151"/>
      <c r="HV348" s="151"/>
      <c r="HW348" s="151"/>
      <c r="HX348" s="151"/>
      <c r="HY348" s="151"/>
      <c r="HZ348" s="151"/>
      <c r="IA348" s="151"/>
      <c r="IB348" s="151"/>
      <c r="IC348" s="151"/>
      <c r="ID348" s="151"/>
      <c r="IE348" s="151"/>
      <c r="IF348" s="151"/>
      <c r="IG348" s="151"/>
      <c r="IH348" s="151"/>
      <c r="II348" s="151"/>
      <c r="IJ348" s="151"/>
      <c r="IK348" s="151"/>
      <c r="IL348" s="151"/>
      <c r="IM348" s="151"/>
      <c r="IN348" s="151"/>
      <c r="IO348" s="151"/>
      <c r="IP348" s="151"/>
      <c r="IQ348" s="151"/>
      <c r="IR348" s="151"/>
      <c r="IS348" s="151"/>
      <c r="IT348" s="151"/>
      <c r="IU348" s="151"/>
      <c r="IV348" s="151"/>
      <c r="IW348" s="151"/>
      <c r="IX348" s="151"/>
      <c r="IY348" s="151"/>
      <c r="IZ348" s="151"/>
      <c r="JA348" s="151"/>
      <c r="JB348" s="151"/>
      <c r="JC348" s="151"/>
      <c r="JD348" s="151"/>
      <c r="JE348" s="151"/>
      <c r="JF348" s="151"/>
      <c r="JG348" s="151"/>
      <c r="JH348" s="151"/>
      <c r="JI348" s="151"/>
      <c r="JJ348" s="151"/>
    </row>
    <row r="349" spans="1:270" x14ac:dyDescent="0.25">
      <c r="A349" s="448">
        <v>3238</v>
      </c>
      <c r="B349" s="449"/>
      <c r="C349" s="450"/>
      <c r="D349" s="46" t="s">
        <v>63</v>
      </c>
      <c r="E349" s="398"/>
      <c r="F349" s="252"/>
      <c r="G349" s="252"/>
      <c r="H349" s="252"/>
      <c r="I349" s="12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  <c r="AC349" s="151"/>
      <c r="AD349" s="151"/>
      <c r="AE349" s="151"/>
      <c r="AF349" s="151"/>
      <c r="AG349" s="151"/>
      <c r="AH349" s="151"/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  <c r="BI349" s="151"/>
      <c r="BJ349" s="151"/>
      <c r="BK349" s="151"/>
      <c r="BL349" s="151"/>
      <c r="BM349" s="151"/>
      <c r="BN349" s="151"/>
      <c r="BO349" s="151"/>
      <c r="BP349" s="151"/>
      <c r="BQ349" s="151"/>
      <c r="BR349" s="151"/>
      <c r="BS349" s="151"/>
      <c r="BT349" s="151"/>
      <c r="BU349" s="151"/>
      <c r="BV349" s="151"/>
      <c r="BW349" s="151"/>
      <c r="BX349" s="151"/>
      <c r="BY349" s="151"/>
      <c r="BZ349" s="151"/>
      <c r="CA349" s="151"/>
      <c r="CB349" s="151"/>
      <c r="CC349" s="151"/>
      <c r="CD349" s="151"/>
      <c r="CE349" s="151"/>
      <c r="CF349" s="151"/>
      <c r="CG349" s="151"/>
      <c r="CH349" s="151"/>
      <c r="CI349" s="151"/>
      <c r="CJ349" s="151"/>
      <c r="CK349" s="151"/>
      <c r="CL349" s="151"/>
      <c r="CM349" s="151"/>
      <c r="CN349" s="151"/>
      <c r="CO349" s="151"/>
      <c r="CP349" s="151"/>
      <c r="CQ349" s="151"/>
      <c r="CR349" s="151"/>
      <c r="CS349" s="151"/>
      <c r="CT349" s="151"/>
      <c r="CU349" s="151"/>
      <c r="CV349" s="151"/>
      <c r="CW349" s="151"/>
      <c r="CX349" s="151"/>
      <c r="CY349" s="151"/>
      <c r="CZ349" s="151"/>
      <c r="DA349" s="151"/>
      <c r="DB349" s="151"/>
      <c r="DC349" s="151"/>
      <c r="DD349" s="151"/>
      <c r="DE349" s="151"/>
      <c r="DF349" s="151"/>
      <c r="DG349" s="151"/>
      <c r="DH349" s="151"/>
      <c r="DI349" s="151"/>
      <c r="DJ349" s="151"/>
      <c r="DK349" s="151"/>
      <c r="DL349" s="151"/>
      <c r="DM349" s="151"/>
      <c r="DN349" s="151"/>
      <c r="DO349" s="151"/>
      <c r="DP349" s="151"/>
      <c r="DQ349" s="151"/>
      <c r="DR349" s="151"/>
      <c r="DS349" s="151"/>
      <c r="DT349" s="151"/>
      <c r="DU349" s="151"/>
      <c r="DV349" s="151"/>
      <c r="DW349" s="151"/>
      <c r="DX349" s="151"/>
      <c r="DY349" s="151"/>
      <c r="DZ349" s="151"/>
      <c r="EA349" s="151"/>
      <c r="EB349" s="151"/>
      <c r="EC349" s="151"/>
      <c r="ED349" s="151"/>
      <c r="EE349" s="151"/>
      <c r="EF349" s="151"/>
      <c r="EG349" s="151"/>
      <c r="EH349" s="151"/>
      <c r="EI349" s="151"/>
      <c r="EJ349" s="151"/>
      <c r="EK349" s="151"/>
      <c r="EL349" s="151"/>
      <c r="EM349" s="151"/>
      <c r="EN349" s="151"/>
      <c r="EO349" s="151"/>
      <c r="EP349" s="151"/>
      <c r="EQ349" s="151"/>
      <c r="ER349" s="151"/>
      <c r="ES349" s="151"/>
      <c r="ET349" s="151"/>
      <c r="EU349" s="151"/>
      <c r="EV349" s="151"/>
      <c r="EW349" s="151"/>
      <c r="EX349" s="151"/>
      <c r="EY349" s="151"/>
      <c r="EZ349" s="151"/>
      <c r="FA349" s="151"/>
      <c r="FB349" s="151"/>
      <c r="FC349" s="151"/>
      <c r="FD349" s="151"/>
      <c r="FE349" s="151"/>
      <c r="FF349" s="151"/>
      <c r="FG349" s="151"/>
      <c r="FH349" s="151"/>
      <c r="FI349" s="151"/>
      <c r="FJ349" s="151"/>
      <c r="FK349" s="151"/>
      <c r="FL349" s="151"/>
      <c r="FM349" s="151"/>
      <c r="FN349" s="151"/>
      <c r="FO349" s="151"/>
      <c r="FP349" s="151"/>
      <c r="FQ349" s="151"/>
      <c r="FR349" s="151"/>
      <c r="FS349" s="151"/>
      <c r="FT349" s="151"/>
      <c r="FU349" s="151"/>
      <c r="FV349" s="151"/>
      <c r="FW349" s="151"/>
      <c r="FX349" s="151"/>
      <c r="FY349" s="151"/>
      <c r="FZ349" s="151"/>
      <c r="GA349" s="151"/>
      <c r="GB349" s="151"/>
      <c r="GC349" s="151"/>
      <c r="GD349" s="151"/>
      <c r="GE349" s="151"/>
      <c r="GF349" s="151"/>
      <c r="GG349" s="151"/>
      <c r="GH349" s="151"/>
      <c r="GI349" s="151"/>
      <c r="GJ349" s="151"/>
      <c r="GK349" s="151"/>
      <c r="GL349" s="151"/>
      <c r="GM349" s="151"/>
      <c r="GN349" s="151"/>
      <c r="GO349" s="151"/>
      <c r="GP349" s="151"/>
      <c r="GQ349" s="151"/>
      <c r="GR349" s="151"/>
      <c r="GS349" s="151"/>
      <c r="GT349" s="151"/>
      <c r="GU349" s="151"/>
      <c r="GV349" s="151"/>
      <c r="GW349" s="151"/>
      <c r="GX349" s="151"/>
      <c r="GY349" s="151"/>
      <c r="GZ349" s="151"/>
      <c r="HA349" s="151"/>
      <c r="HB349" s="151"/>
      <c r="HC349" s="151"/>
      <c r="HD349" s="151"/>
      <c r="HE349" s="151"/>
      <c r="HF349" s="151"/>
      <c r="HG349" s="151"/>
      <c r="HH349" s="151"/>
      <c r="HI349" s="151"/>
      <c r="HJ349" s="151"/>
      <c r="HK349" s="151"/>
      <c r="HL349" s="151"/>
      <c r="HM349" s="151"/>
      <c r="HN349" s="151"/>
      <c r="HO349" s="151"/>
      <c r="HP349" s="151"/>
      <c r="HQ349" s="151"/>
      <c r="HR349" s="151"/>
      <c r="HS349" s="151"/>
      <c r="HT349" s="151"/>
      <c r="HU349" s="151"/>
      <c r="HV349" s="151"/>
      <c r="HW349" s="151"/>
      <c r="HX349" s="151"/>
      <c r="HY349" s="151"/>
      <c r="HZ349" s="151"/>
      <c r="IA349" s="151"/>
      <c r="IB349" s="151"/>
      <c r="IC349" s="151"/>
      <c r="ID349" s="151"/>
      <c r="IE349" s="151"/>
      <c r="IF349" s="151"/>
      <c r="IG349" s="151"/>
      <c r="IH349" s="151"/>
      <c r="II349" s="151"/>
      <c r="IJ349" s="151"/>
      <c r="IK349" s="151"/>
      <c r="IL349" s="151"/>
      <c r="IM349" s="151"/>
      <c r="IN349" s="151"/>
      <c r="IO349" s="151"/>
      <c r="IP349" s="151"/>
      <c r="IQ349" s="151"/>
      <c r="IR349" s="151"/>
      <c r="IS349" s="151"/>
      <c r="IT349" s="151"/>
      <c r="IU349" s="151"/>
      <c r="IV349" s="151"/>
      <c r="IW349" s="151"/>
      <c r="IX349" s="151"/>
      <c r="IY349" s="151"/>
      <c r="IZ349" s="151"/>
      <c r="JA349" s="151"/>
      <c r="JB349" s="151"/>
      <c r="JC349" s="151"/>
      <c r="JD349" s="151"/>
      <c r="JE349" s="151"/>
      <c r="JF349" s="151"/>
      <c r="JG349" s="151"/>
      <c r="JH349" s="151"/>
      <c r="JI349" s="151"/>
      <c r="JJ349" s="151"/>
    </row>
    <row r="350" spans="1:270" x14ac:dyDescent="0.25">
      <c r="A350" s="448">
        <v>3239</v>
      </c>
      <c r="B350" s="449"/>
      <c r="C350" s="450"/>
      <c r="D350" s="46" t="s">
        <v>64</v>
      </c>
      <c r="E350" s="398">
        <v>1039.0999999999999</v>
      </c>
      <c r="F350" s="252"/>
      <c r="G350" s="252"/>
      <c r="H350" s="252"/>
      <c r="I350" s="12"/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  <c r="AA350" s="151"/>
      <c r="AB350" s="151"/>
      <c r="AC350" s="151"/>
      <c r="AD350" s="151"/>
      <c r="AE350" s="151"/>
      <c r="AF350" s="151"/>
      <c r="AG350" s="151"/>
      <c r="AH350" s="151"/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  <c r="BI350" s="151"/>
      <c r="BJ350" s="151"/>
      <c r="BK350" s="151"/>
      <c r="BL350" s="151"/>
      <c r="BM350" s="151"/>
      <c r="BN350" s="151"/>
      <c r="BO350" s="151"/>
      <c r="BP350" s="151"/>
      <c r="BQ350" s="151"/>
      <c r="BR350" s="151"/>
      <c r="BS350" s="151"/>
      <c r="BT350" s="151"/>
      <c r="BU350" s="151"/>
      <c r="BV350" s="151"/>
      <c r="BW350" s="151"/>
      <c r="BX350" s="151"/>
      <c r="BY350" s="151"/>
      <c r="BZ350" s="151"/>
      <c r="CA350" s="151"/>
      <c r="CB350" s="151"/>
      <c r="CC350" s="151"/>
      <c r="CD350" s="151"/>
      <c r="CE350" s="151"/>
      <c r="CF350" s="151"/>
      <c r="CG350" s="151"/>
      <c r="CH350" s="151"/>
      <c r="CI350" s="151"/>
      <c r="CJ350" s="151"/>
      <c r="CK350" s="151"/>
      <c r="CL350" s="151"/>
      <c r="CM350" s="151"/>
      <c r="CN350" s="151"/>
      <c r="CO350" s="151"/>
      <c r="CP350" s="151"/>
      <c r="CQ350" s="151"/>
      <c r="CR350" s="151"/>
      <c r="CS350" s="151"/>
      <c r="CT350" s="151"/>
      <c r="CU350" s="151"/>
      <c r="CV350" s="151"/>
      <c r="CW350" s="151"/>
      <c r="CX350" s="151"/>
      <c r="CY350" s="151"/>
      <c r="CZ350" s="151"/>
      <c r="DA350" s="151"/>
      <c r="DB350" s="151"/>
      <c r="DC350" s="151"/>
      <c r="DD350" s="151"/>
      <c r="DE350" s="151"/>
      <c r="DF350" s="151"/>
      <c r="DG350" s="151"/>
      <c r="DH350" s="151"/>
      <c r="DI350" s="151"/>
      <c r="DJ350" s="151"/>
      <c r="DK350" s="151"/>
      <c r="DL350" s="151"/>
      <c r="DM350" s="151"/>
      <c r="DN350" s="151"/>
      <c r="DO350" s="151"/>
      <c r="DP350" s="151"/>
      <c r="DQ350" s="151"/>
      <c r="DR350" s="151"/>
      <c r="DS350" s="151"/>
      <c r="DT350" s="151"/>
      <c r="DU350" s="151"/>
      <c r="DV350" s="151"/>
      <c r="DW350" s="151"/>
      <c r="DX350" s="151"/>
      <c r="DY350" s="151"/>
      <c r="DZ350" s="151"/>
      <c r="EA350" s="151"/>
      <c r="EB350" s="151"/>
      <c r="EC350" s="151"/>
      <c r="ED350" s="151"/>
      <c r="EE350" s="151"/>
      <c r="EF350" s="151"/>
      <c r="EG350" s="151"/>
      <c r="EH350" s="151"/>
      <c r="EI350" s="151"/>
      <c r="EJ350" s="151"/>
      <c r="EK350" s="151"/>
      <c r="EL350" s="151"/>
      <c r="EM350" s="151"/>
      <c r="EN350" s="151"/>
      <c r="EO350" s="151"/>
      <c r="EP350" s="151"/>
      <c r="EQ350" s="151"/>
      <c r="ER350" s="151"/>
      <c r="ES350" s="151"/>
      <c r="ET350" s="151"/>
      <c r="EU350" s="151"/>
      <c r="EV350" s="151"/>
      <c r="EW350" s="151"/>
      <c r="EX350" s="151"/>
      <c r="EY350" s="151"/>
      <c r="EZ350" s="151"/>
      <c r="FA350" s="151"/>
      <c r="FB350" s="151"/>
      <c r="FC350" s="151"/>
      <c r="FD350" s="151"/>
      <c r="FE350" s="151"/>
      <c r="FF350" s="151"/>
      <c r="FG350" s="151"/>
      <c r="FH350" s="151"/>
      <c r="FI350" s="151"/>
      <c r="FJ350" s="151"/>
      <c r="FK350" s="151"/>
      <c r="FL350" s="151"/>
      <c r="FM350" s="151"/>
      <c r="FN350" s="151"/>
      <c r="FO350" s="151"/>
      <c r="FP350" s="151"/>
      <c r="FQ350" s="151"/>
      <c r="FR350" s="151"/>
      <c r="FS350" s="151"/>
      <c r="FT350" s="151"/>
      <c r="FU350" s="151"/>
      <c r="FV350" s="151"/>
      <c r="FW350" s="151"/>
      <c r="FX350" s="151"/>
      <c r="FY350" s="151"/>
      <c r="FZ350" s="151"/>
      <c r="GA350" s="151"/>
      <c r="GB350" s="151"/>
      <c r="GC350" s="151"/>
      <c r="GD350" s="151"/>
      <c r="GE350" s="151"/>
      <c r="GF350" s="151"/>
      <c r="GG350" s="151"/>
      <c r="GH350" s="151"/>
      <c r="GI350" s="151"/>
      <c r="GJ350" s="151"/>
      <c r="GK350" s="151"/>
      <c r="GL350" s="151"/>
      <c r="GM350" s="151"/>
      <c r="GN350" s="151"/>
      <c r="GO350" s="151"/>
      <c r="GP350" s="151"/>
      <c r="GQ350" s="151"/>
      <c r="GR350" s="151"/>
      <c r="GS350" s="151"/>
      <c r="GT350" s="151"/>
      <c r="GU350" s="151"/>
      <c r="GV350" s="151"/>
      <c r="GW350" s="151"/>
      <c r="GX350" s="151"/>
      <c r="GY350" s="151"/>
      <c r="GZ350" s="151"/>
      <c r="HA350" s="151"/>
      <c r="HB350" s="151"/>
      <c r="HC350" s="151"/>
      <c r="HD350" s="151"/>
      <c r="HE350" s="151"/>
      <c r="HF350" s="151"/>
      <c r="HG350" s="151"/>
      <c r="HH350" s="151"/>
      <c r="HI350" s="151"/>
      <c r="HJ350" s="151"/>
      <c r="HK350" s="151"/>
      <c r="HL350" s="151"/>
      <c r="HM350" s="151"/>
      <c r="HN350" s="151"/>
      <c r="HO350" s="151"/>
      <c r="HP350" s="151"/>
      <c r="HQ350" s="151"/>
      <c r="HR350" s="151"/>
      <c r="HS350" s="151"/>
      <c r="HT350" s="151"/>
      <c r="HU350" s="151"/>
      <c r="HV350" s="151"/>
      <c r="HW350" s="151"/>
      <c r="HX350" s="151"/>
      <c r="HY350" s="151"/>
      <c r="HZ350" s="151"/>
      <c r="IA350" s="151"/>
      <c r="IB350" s="151"/>
      <c r="IC350" s="151"/>
      <c r="ID350" s="151"/>
      <c r="IE350" s="151"/>
      <c r="IF350" s="151"/>
      <c r="IG350" s="151"/>
      <c r="IH350" s="151"/>
      <c r="II350" s="151"/>
      <c r="IJ350" s="151"/>
      <c r="IK350" s="151"/>
      <c r="IL350" s="151"/>
      <c r="IM350" s="151"/>
      <c r="IN350" s="151"/>
      <c r="IO350" s="151"/>
      <c r="IP350" s="151"/>
      <c r="IQ350" s="151"/>
      <c r="IR350" s="151"/>
      <c r="IS350" s="151"/>
      <c r="IT350" s="151"/>
      <c r="IU350" s="151"/>
      <c r="IV350" s="151"/>
      <c r="IW350" s="151"/>
      <c r="IX350" s="151"/>
      <c r="IY350" s="151"/>
      <c r="IZ350" s="151"/>
      <c r="JA350" s="151"/>
      <c r="JB350" s="151"/>
      <c r="JC350" s="151"/>
      <c r="JD350" s="151"/>
      <c r="JE350" s="151"/>
      <c r="JF350" s="151"/>
      <c r="JG350" s="151"/>
      <c r="JH350" s="151"/>
      <c r="JI350" s="151"/>
      <c r="JJ350" s="151"/>
    </row>
    <row r="351" spans="1:270" s="118" customFormat="1" ht="15" customHeight="1" x14ac:dyDescent="0.25">
      <c r="A351" s="124"/>
      <c r="B351" s="125">
        <v>329</v>
      </c>
      <c r="C351" s="130"/>
      <c r="D351" s="127" t="s">
        <v>65</v>
      </c>
      <c r="E351" s="280">
        <f>E352+E353</f>
        <v>6796</v>
      </c>
      <c r="F351" s="263">
        <f>F352+F353</f>
        <v>0</v>
      </c>
      <c r="G351" s="256"/>
      <c r="H351" s="255">
        <f>G351/E351*100</f>
        <v>0</v>
      </c>
      <c r="I351" s="145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  <c r="AC351" s="151"/>
      <c r="AD351" s="151"/>
      <c r="AE351" s="151"/>
      <c r="AF351" s="151"/>
      <c r="AG351" s="151"/>
      <c r="AH351" s="151"/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  <c r="BI351" s="151"/>
      <c r="BJ351" s="151"/>
      <c r="BK351" s="151"/>
      <c r="BL351" s="151"/>
      <c r="BM351" s="151"/>
      <c r="BN351" s="151"/>
      <c r="BO351" s="151"/>
      <c r="BP351" s="151"/>
      <c r="BQ351" s="151"/>
      <c r="BR351" s="151"/>
      <c r="BS351" s="151"/>
      <c r="BT351" s="151"/>
      <c r="BU351" s="151"/>
      <c r="BV351" s="151"/>
      <c r="BW351" s="151"/>
      <c r="BX351" s="151"/>
      <c r="BY351" s="151"/>
      <c r="BZ351" s="151"/>
      <c r="CA351" s="151"/>
      <c r="CB351" s="151"/>
      <c r="CC351" s="151"/>
      <c r="CD351" s="151"/>
      <c r="CE351" s="151"/>
      <c r="CF351" s="151"/>
      <c r="CG351" s="151"/>
      <c r="CH351" s="151"/>
      <c r="CI351" s="151"/>
      <c r="CJ351" s="151"/>
      <c r="CK351" s="151"/>
      <c r="CL351" s="151"/>
      <c r="CM351" s="151"/>
      <c r="CN351" s="151"/>
      <c r="CO351" s="151"/>
      <c r="CP351" s="151"/>
      <c r="CQ351" s="151"/>
      <c r="CR351" s="151"/>
      <c r="CS351" s="151"/>
      <c r="CT351" s="151"/>
      <c r="CU351" s="151"/>
      <c r="CV351" s="151"/>
      <c r="CW351" s="151"/>
      <c r="CX351" s="151"/>
      <c r="CY351" s="151"/>
      <c r="CZ351" s="151"/>
      <c r="DA351" s="151"/>
      <c r="DB351" s="151"/>
      <c r="DC351" s="151"/>
      <c r="DD351" s="151"/>
      <c r="DE351" s="151"/>
      <c r="DF351" s="151"/>
      <c r="DG351" s="151"/>
      <c r="DH351" s="151"/>
      <c r="DI351" s="151"/>
      <c r="DJ351" s="151"/>
      <c r="DK351" s="151"/>
      <c r="DL351" s="151"/>
      <c r="DM351" s="151"/>
      <c r="DN351" s="151"/>
      <c r="DO351" s="151"/>
      <c r="DP351" s="151"/>
      <c r="DQ351" s="151"/>
      <c r="DR351" s="151"/>
      <c r="DS351" s="151"/>
      <c r="DT351" s="151"/>
      <c r="DU351" s="151"/>
      <c r="DV351" s="151"/>
      <c r="DW351" s="151"/>
      <c r="DX351" s="151"/>
      <c r="DY351" s="151"/>
      <c r="DZ351" s="151"/>
      <c r="EA351" s="151"/>
      <c r="EB351" s="151"/>
      <c r="EC351" s="151"/>
      <c r="ED351" s="151"/>
      <c r="EE351" s="151"/>
      <c r="EF351" s="151"/>
      <c r="EG351" s="151"/>
      <c r="EH351" s="151"/>
      <c r="EI351" s="151"/>
      <c r="EJ351" s="151"/>
      <c r="EK351" s="151"/>
      <c r="EL351" s="151"/>
      <c r="EM351" s="151"/>
      <c r="EN351" s="151"/>
      <c r="EO351" s="151"/>
      <c r="EP351" s="151"/>
      <c r="EQ351" s="151"/>
      <c r="ER351" s="151"/>
      <c r="ES351" s="151"/>
      <c r="ET351" s="151"/>
      <c r="EU351" s="151"/>
      <c r="EV351" s="151"/>
      <c r="EW351" s="151"/>
      <c r="EX351" s="151"/>
      <c r="EY351" s="151"/>
      <c r="EZ351" s="151"/>
      <c r="FA351" s="151"/>
      <c r="FB351" s="151"/>
      <c r="FC351" s="151"/>
      <c r="FD351" s="151"/>
      <c r="FE351" s="151"/>
      <c r="FF351" s="151"/>
      <c r="FG351" s="151"/>
      <c r="FH351" s="151"/>
      <c r="FI351" s="151"/>
      <c r="FJ351" s="151"/>
      <c r="FK351" s="151"/>
      <c r="FL351" s="151"/>
      <c r="FM351" s="151"/>
      <c r="FN351" s="151"/>
      <c r="FO351" s="151"/>
      <c r="FP351" s="151"/>
      <c r="FQ351" s="151"/>
      <c r="FR351" s="151"/>
      <c r="FS351" s="151"/>
      <c r="FT351" s="151"/>
      <c r="FU351" s="151"/>
      <c r="FV351" s="151"/>
      <c r="FW351" s="151"/>
      <c r="FX351" s="151"/>
      <c r="FY351" s="151"/>
      <c r="FZ351" s="151"/>
      <c r="GA351" s="151"/>
      <c r="GB351" s="151"/>
      <c r="GC351" s="151"/>
      <c r="GD351" s="151"/>
      <c r="GE351" s="151"/>
      <c r="GF351" s="151"/>
      <c r="GG351" s="151"/>
      <c r="GH351" s="151"/>
      <c r="GI351" s="151"/>
      <c r="GJ351" s="151"/>
      <c r="GK351" s="151"/>
      <c r="GL351" s="151"/>
      <c r="GM351" s="151"/>
      <c r="GN351" s="151"/>
      <c r="GO351" s="151"/>
      <c r="GP351" s="151"/>
      <c r="GQ351" s="151"/>
      <c r="GR351" s="151"/>
      <c r="GS351" s="151"/>
      <c r="GT351" s="151"/>
      <c r="GU351" s="151"/>
      <c r="GV351" s="151"/>
      <c r="GW351" s="151"/>
      <c r="GX351" s="151"/>
      <c r="GY351" s="151"/>
      <c r="GZ351" s="151"/>
      <c r="HA351" s="151"/>
      <c r="HB351" s="151"/>
      <c r="HC351" s="151"/>
      <c r="HD351" s="151"/>
      <c r="HE351" s="151"/>
      <c r="HF351" s="151"/>
      <c r="HG351" s="151"/>
      <c r="HH351" s="151"/>
      <c r="HI351" s="151"/>
      <c r="HJ351" s="151"/>
      <c r="HK351" s="151"/>
      <c r="HL351" s="151"/>
      <c r="HM351" s="151"/>
      <c r="HN351" s="151"/>
      <c r="HO351" s="151"/>
      <c r="HP351" s="151"/>
      <c r="HQ351" s="151"/>
      <c r="HR351" s="151"/>
      <c r="HS351" s="151"/>
      <c r="HT351" s="151"/>
      <c r="HU351" s="151"/>
      <c r="HV351" s="151"/>
      <c r="HW351" s="151"/>
      <c r="HX351" s="151"/>
      <c r="HY351" s="151"/>
      <c r="HZ351" s="151"/>
      <c r="IA351" s="151"/>
      <c r="IB351" s="151"/>
      <c r="IC351" s="151"/>
      <c r="ID351" s="151"/>
      <c r="IE351" s="151"/>
      <c r="IF351" s="151"/>
      <c r="IG351" s="151"/>
      <c r="IH351" s="151"/>
      <c r="II351" s="151"/>
      <c r="IJ351" s="151"/>
      <c r="IK351" s="151"/>
      <c r="IL351" s="151"/>
      <c r="IM351" s="151"/>
      <c r="IN351" s="151"/>
      <c r="IO351" s="151"/>
      <c r="IP351" s="151"/>
      <c r="IQ351" s="151"/>
      <c r="IR351" s="151"/>
      <c r="IS351" s="151"/>
      <c r="IT351" s="151"/>
      <c r="IU351" s="151"/>
      <c r="IV351" s="151"/>
      <c r="IW351" s="151"/>
      <c r="IX351" s="151"/>
      <c r="IY351" s="151"/>
      <c r="IZ351" s="151"/>
      <c r="JA351" s="151"/>
      <c r="JB351" s="151"/>
      <c r="JC351" s="151"/>
      <c r="JD351" s="151"/>
      <c r="JE351" s="151"/>
      <c r="JF351" s="151"/>
      <c r="JG351" s="151"/>
      <c r="JH351" s="151"/>
      <c r="JI351" s="151"/>
      <c r="JJ351" s="151"/>
    </row>
    <row r="352" spans="1:270" s="151" customFormat="1" ht="15" customHeight="1" x14ac:dyDescent="0.25">
      <c r="A352" s="448">
        <v>3292</v>
      </c>
      <c r="B352" s="449"/>
      <c r="C352" s="450"/>
      <c r="D352" s="164" t="s">
        <v>149</v>
      </c>
      <c r="E352" s="398"/>
      <c r="F352" s="252"/>
      <c r="G352" s="252"/>
      <c r="H352" s="252"/>
      <c r="I352" s="12"/>
    </row>
    <row r="353" spans="1:270" ht="13.5" customHeight="1" x14ac:dyDescent="0.25">
      <c r="A353" s="448">
        <v>3299</v>
      </c>
      <c r="B353" s="449"/>
      <c r="C353" s="450"/>
      <c r="D353" s="54" t="s">
        <v>65</v>
      </c>
      <c r="E353" s="398">
        <v>6796</v>
      </c>
      <c r="F353" s="252"/>
      <c r="G353" s="252"/>
      <c r="H353" s="252"/>
      <c r="I353" s="12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  <c r="AC353" s="151"/>
      <c r="AD353" s="151"/>
      <c r="AE353" s="151"/>
      <c r="AF353" s="151"/>
      <c r="AG353" s="151"/>
      <c r="AH353" s="151"/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  <c r="BI353" s="151"/>
      <c r="BJ353" s="151"/>
      <c r="BK353" s="151"/>
      <c r="BL353" s="151"/>
      <c r="BM353" s="151"/>
      <c r="BN353" s="151"/>
      <c r="BO353" s="151"/>
      <c r="BP353" s="151"/>
      <c r="BQ353" s="151"/>
      <c r="BR353" s="151"/>
      <c r="BS353" s="151"/>
      <c r="BT353" s="151"/>
      <c r="BU353" s="151"/>
      <c r="BV353" s="151"/>
      <c r="BW353" s="151"/>
      <c r="BX353" s="151"/>
      <c r="BY353" s="151"/>
      <c r="BZ353" s="151"/>
      <c r="CA353" s="151"/>
      <c r="CB353" s="151"/>
      <c r="CC353" s="151"/>
      <c r="CD353" s="151"/>
      <c r="CE353" s="151"/>
      <c r="CF353" s="151"/>
      <c r="CG353" s="151"/>
      <c r="CH353" s="151"/>
      <c r="CI353" s="151"/>
      <c r="CJ353" s="151"/>
      <c r="CK353" s="151"/>
      <c r="CL353" s="151"/>
      <c r="CM353" s="151"/>
      <c r="CN353" s="151"/>
      <c r="CO353" s="151"/>
      <c r="CP353" s="151"/>
      <c r="CQ353" s="151"/>
      <c r="CR353" s="151"/>
      <c r="CS353" s="151"/>
      <c r="CT353" s="151"/>
      <c r="CU353" s="151"/>
      <c r="CV353" s="151"/>
      <c r="CW353" s="151"/>
      <c r="CX353" s="151"/>
      <c r="CY353" s="151"/>
      <c r="CZ353" s="151"/>
      <c r="DA353" s="151"/>
      <c r="DB353" s="151"/>
      <c r="DC353" s="151"/>
      <c r="DD353" s="151"/>
      <c r="DE353" s="151"/>
      <c r="DF353" s="151"/>
      <c r="DG353" s="151"/>
      <c r="DH353" s="151"/>
      <c r="DI353" s="151"/>
      <c r="DJ353" s="151"/>
      <c r="DK353" s="151"/>
      <c r="DL353" s="151"/>
      <c r="DM353" s="151"/>
      <c r="DN353" s="151"/>
      <c r="DO353" s="151"/>
      <c r="DP353" s="151"/>
      <c r="DQ353" s="151"/>
      <c r="DR353" s="151"/>
      <c r="DS353" s="151"/>
      <c r="DT353" s="151"/>
      <c r="DU353" s="151"/>
      <c r="DV353" s="151"/>
      <c r="DW353" s="151"/>
      <c r="DX353" s="151"/>
      <c r="DY353" s="151"/>
      <c r="DZ353" s="151"/>
      <c r="EA353" s="151"/>
      <c r="EB353" s="151"/>
      <c r="EC353" s="151"/>
      <c r="ED353" s="151"/>
      <c r="EE353" s="151"/>
      <c r="EF353" s="151"/>
      <c r="EG353" s="151"/>
      <c r="EH353" s="151"/>
      <c r="EI353" s="151"/>
      <c r="EJ353" s="151"/>
      <c r="EK353" s="151"/>
      <c r="EL353" s="151"/>
      <c r="EM353" s="151"/>
      <c r="EN353" s="151"/>
      <c r="EO353" s="151"/>
      <c r="EP353" s="151"/>
      <c r="EQ353" s="151"/>
      <c r="ER353" s="151"/>
      <c r="ES353" s="151"/>
      <c r="ET353" s="151"/>
      <c r="EU353" s="151"/>
      <c r="EV353" s="151"/>
      <c r="EW353" s="151"/>
      <c r="EX353" s="151"/>
      <c r="EY353" s="151"/>
      <c r="EZ353" s="151"/>
      <c r="FA353" s="151"/>
      <c r="FB353" s="151"/>
      <c r="FC353" s="151"/>
      <c r="FD353" s="151"/>
      <c r="FE353" s="151"/>
      <c r="FF353" s="151"/>
      <c r="FG353" s="151"/>
      <c r="FH353" s="151"/>
      <c r="FI353" s="151"/>
      <c r="FJ353" s="151"/>
      <c r="FK353" s="151"/>
      <c r="FL353" s="151"/>
      <c r="FM353" s="151"/>
      <c r="FN353" s="151"/>
      <c r="FO353" s="151"/>
      <c r="FP353" s="151"/>
      <c r="FQ353" s="151"/>
      <c r="FR353" s="151"/>
      <c r="FS353" s="151"/>
      <c r="FT353" s="151"/>
      <c r="FU353" s="151"/>
      <c r="FV353" s="151"/>
      <c r="FW353" s="151"/>
      <c r="FX353" s="151"/>
      <c r="FY353" s="151"/>
      <c r="FZ353" s="151"/>
      <c r="GA353" s="151"/>
      <c r="GB353" s="151"/>
      <c r="GC353" s="151"/>
      <c r="GD353" s="151"/>
      <c r="GE353" s="151"/>
      <c r="GF353" s="151"/>
      <c r="GG353" s="151"/>
      <c r="GH353" s="151"/>
      <c r="GI353" s="151"/>
      <c r="GJ353" s="151"/>
      <c r="GK353" s="151"/>
      <c r="GL353" s="151"/>
      <c r="GM353" s="151"/>
      <c r="GN353" s="151"/>
      <c r="GO353" s="151"/>
      <c r="GP353" s="151"/>
      <c r="GQ353" s="151"/>
      <c r="GR353" s="151"/>
      <c r="GS353" s="151"/>
      <c r="GT353" s="151"/>
      <c r="GU353" s="151"/>
      <c r="GV353" s="151"/>
      <c r="GW353" s="151"/>
      <c r="GX353" s="151"/>
      <c r="GY353" s="151"/>
      <c r="GZ353" s="151"/>
      <c r="HA353" s="151"/>
      <c r="HB353" s="151"/>
      <c r="HC353" s="151"/>
      <c r="HD353" s="151"/>
      <c r="HE353" s="151"/>
      <c r="HF353" s="151"/>
      <c r="HG353" s="151"/>
      <c r="HH353" s="151"/>
      <c r="HI353" s="151"/>
      <c r="HJ353" s="151"/>
      <c r="HK353" s="151"/>
      <c r="HL353" s="151"/>
      <c r="HM353" s="151"/>
      <c r="HN353" s="151"/>
      <c r="HO353" s="151"/>
      <c r="HP353" s="151"/>
      <c r="HQ353" s="151"/>
      <c r="HR353" s="151"/>
      <c r="HS353" s="151"/>
      <c r="HT353" s="151"/>
      <c r="HU353" s="151"/>
      <c r="HV353" s="151"/>
      <c r="HW353" s="151"/>
      <c r="HX353" s="151"/>
      <c r="HY353" s="151"/>
      <c r="HZ353" s="151"/>
      <c r="IA353" s="151"/>
      <c r="IB353" s="151"/>
      <c r="IC353" s="151"/>
      <c r="ID353" s="151"/>
      <c r="IE353" s="151"/>
      <c r="IF353" s="151"/>
      <c r="IG353" s="151"/>
      <c r="IH353" s="151"/>
      <c r="II353" s="151"/>
      <c r="IJ353" s="151"/>
      <c r="IK353" s="151"/>
      <c r="IL353" s="151"/>
      <c r="IM353" s="151"/>
      <c r="IN353" s="151"/>
      <c r="IO353" s="151"/>
      <c r="IP353" s="151"/>
      <c r="IQ353" s="151"/>
      <c r="IR353" s="151"/>
      <c r="IS353" s="151"/>
      <c r="IT353" s="151"/>
      <c r="IU353" s="151"/>
      <c r="IV353" s="151"/>
      <c r="IW353" s="151"/>
      <c r="IX353" s="151"/>
      <c r="IY353" s="151"/>
      <c r="IZ353" s="151"/>
      <c r="JA353" s="151"/>
      <c r="JB353" s="151"/>
      <c r="JC353" s="151"/>
      <c r="JD353" s="151"/>
      <c r="JE353" s="151"/>
      <c r="JF353" s="151"/>
      <c r="JG353" s="151"/>
      <c r="JH353" s="151"/>
      <c r="JI353" s="151"/>
      <c r="JJ353" s="151"/>
    </row>
    <row r="354" spans="1:270" s="94" customFormat="1" ht="20.100000000000001" hidden="1" customHeight="1" x14ac:dyDescent="0.25">
      <c r="A354" s="89"/>
      <c r="B354" s="90"/>
      <c r="C354" s="91"/>
      <c r="D354" s="92"/>
      <c r="E354" s="414"/>
      <c r="F354" s="264"/>
      <c r="G354" s="264"/>
      <c r="H354" s="264"/>
      <c r="I354" s="93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  <c r="AA354" s="151"/>
      <c r="AB354" s="151"/>
      <c r="AC354" s="151"/>
      <c r="AD354" s="151"/>
      <c r="AE354" s="151"/>
      <c r="AF354" s="151"/>
      <c r="AG354" s="151"/>
      <c r="AH354" s="151"/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51"/>
      <c r="BB354" s="151"/>
      <c r="BC354" s="151"/>
      <c r="BD354" s="151"/>
      <c r="BE354" s="151"/>
      <c r="BF354" s="151"/>
      <c r="BG354" s="151"/>
      <c r="BH354" s="151"/>
      <c r="BI354" s="151"/>
      <c r="BJ354" s="151"/>
      <c r="BK354" s="151"/>
      <c r="BL354" s="151"/>
      <c r="BM354" s="151"/>
      <c r="BN354" s="151"/>
      <c r="BO354" s="151"/>
      <c r="BP354" s="151"/>
      <c r="BQ354" s="151"/>
      <c r="BR354" s="151"/>
      <c r="BS354" s="151"/>
      <c r="BT354" s="151"/>
      <c r="BU354" s="151"/>
      <c r="BV354" s="151"/>
      <c r="BW354" s="151"/>
      <c r="BX354" s="151"/>
      <c r="BY354" s="151"/>
      <c r="BZ354" s="151"/>
      <c r="CA354" s="151"/>
      <c r="CB354" s="151"/>
      <c r="CC354" s="151"/>
      <c r="CD354" s="151"/>
      <c r="CE354" s="151"/>
      <c r="CF354" s="151"/>
      <c r="CG354" s="151"/>
      <c r="CH354" s="151"/>
      <c r="CI354" s="151"/>
      <c r="CJ354" s="151"/>
      <c r="CK354" s="151"/>
      <c r="CL354" s="151"/>
      <c r="CM354" s="151"/>
      <c r="CN354" s="151"/>
      <c r="CO354" s="151"/>
      <c r="CP354" s="151"/>
      <c r="CQ354" s="151"/>
      <c r="CR354" s="151"/>
      <c r="CS354" s="151"/>
      <c r="CT354" s="151"/>
      <c r="CU354" s="151"/>
      <c r="CV354" s="151"/>
      <c r="CW354" s="151"/>
      <c r="CX354" s="151"/>
      <c r="CY354" s="151"/>
      <c r="CZ354" s="151"/>
      <c r="DA354" s="151"/>
      <c r="DB354" s="151"/>
      <c r="DC354" s="151"/>
      <c r="DD354" s="151"/>
      <c r="DE354" s="151"/>
      <c r="DF354" s="151"/>
      <c r="DG354" s="151"/>
      <c r="DH354" s="151"/>
      <c r="DI354" s="151"/>
      <c r="DJ354" s="151"/>
      <c r="DK354" s="151"/>
      <c r="DL354" s="151"/>
      <c r="DM354" s="151"/>
      <c r="DN354" s="151"/>
      <c r="DO354" s="151"/>
      <c r="DP354" s="151"/>
      <c r="DQ354" s="151"/>
      <c r="DR354" s="151"/>
      <c r="DS354" s="151"/>
      <c r="DT354" s="151"/>
      <c r="DU354" s="151"/>
      <c r="DV354" s="151"/>
      <c r="DW354" s="151"/>
      <c r="DX354" s="151"/>
      <c r="DY354" s="151"/>
      <c r="DZ354" s="151"/>
      <c r="EA354" s="151"/>
      <c r="EB354" s="151"/>
      <c r="EC354" s="151"/>
      <c r="ED354" s="151"/>
      <c r="EE354" s="151"/>
      <c r="EF354" s="151"/>
      <c r="EG354" s="151"/>
      <c r="EH354" s="151"/>
      <c r="EI354" s="151"/>
      <c r="EJ354" s="151"/>
      <c r="EK354" s="151"/>
      <c r="EL354" s="151"/>
      <c r="EM354" s="151"/>
      <c r="EN354" s="151"/>
      <c r="EO354" s="151"/>
      <c r="EP354" s="151"/>
      <c r="EQ354" s="151"/>
      <c r="ER354" s="151"/>
      <c r="ES354" s="151"/>
      <c r="ET354" s="151"/>
      <c r="EU354" s="151"/>
      <c r="EV354" s="151"/>
      <c r="EW354" s="151"/>
      <c r="EX354" s="151"/>
      <c r="EY354" s="151"/>
      <c r="EZ354" s="151"/>
      <c r="FA354" s="151"/>
      <c r="FB354" s="151"/>
      <c r="FC354" s="151"/>
      <c r="FD354" s="151"/>
      <c r="FE354" s="151"/>
      <c r="FF354" s="151"/>
      <c r="FG354" s="151"/>
      <c r="FH354" s="151"/>
      <c r="FI354" s="151"/>
      <c r="FJ354" s="151"/>
      <c r="FK354" s="151"/>
      <c r="FL354" s="151"/>
      <c r="FM354" s="151"/>
      <c r="FN354" s="151"/>
      <c r="FO354" s="151"/>
      <c r="FP354" s="151"/>
      <c r="FQ354" s="151"/>
      <c r="FR354" s="151"/>
      <c r="FS354" s="151"/>
      <c r="FT354" s="151"/>
      <c r="FU354" s="151"/>
      <c r="FV354" s="151"/>
      <c r="FW354" s="151"/>
      <c r="FX354" s="151"/>
      <c r="FY354" s="151"/>
      <c r="FZ354" s="151"/>
      <c r="GA354" s="151"/>
      <c r="GB354" s="151"/>
      <c r="GC354" s="151"/>
      <c r="GD354" s="151"/>
      <c r="GE354" s="151"/>
      <c r="GF354" s="151"/>
      <c r="GG354" s="151"/>
      <c r="GH354" s="151"/>
      <c r="GI354" s="151"/>
      <c r="GJ354" s="151"/>
      <c r="GK354" s="151"/>
      <c r="GL354" s="151"/>
      <c r="GM354" s="151"/>
      <c r="GN354" s="151"/>
      <c r="GO354" s="151"/>
      <c r="GP354" s="151"/>
      <c r="GQ354" s="151"/>
      <c r="GR354" s="151"/>
      <c r="GS354" s="151"/>
      <c r="GT354" s="151"/>
      <c r="GU354" s="151"/>
      <c r="GV354" s="151"/>
      <c r="GW354" s="151"/>
      <c r="GX354" s="151"/>
      <c r="GY354" s="151"/>
      <c r="GZ354" s="151"/>
      <c r="HA354" s="151"/>
      <c r="HB354" s="151"/>
      <c r="HC354" s="151"/>
      <c r="HD354" s="151"/>
      <c r="HE354" s="151"/>
      <c r="HF354" s="151"/>
      <c r="HG354" s="151"/>
      <c r="HH354" s="151"/>
      <c r="HI354" s="151"/>
      <c r="HJ354" s="151"/>
      <c r="HK354" s="151"/>
      <c r="HL354" s="151"/>
      <c r="HM354" s="151"/>
      <c r="HN354" s="151"/>
      <c r="HO354" s="151"/>
      <c r="HP354" s="151"/>
      <c r="HQ354" s="151"/>
      <c r="HR354" s="151"/>
      <c r="HS354" s="151"/>
      <c r="HT354" s="151"/>
      <c r="HU354" s="151"/>
      <c r="HV354" s="151"/>
      <c r="HW354" s="151"/>
      <c r="HX354" s="151"/>
      <c r="HY354" s="151"/>
      <c r="HZ354" s="151"/>
      <c r="IA354" s="151"/>
      <c r="IB354" s="151"/>
      <c r="IC354" s="151"/>
      <c r="ID354" s="151"/>
      <c r="IE354" s="151"/>
      <c r="IF354" s="151"/>
      <c r="IG354" s="151"/>
      <c r="IH354" s="151"/>
      <c r="II354" s="151"/>
      <c r="IJ354" s="151"/>
      <c r="IK354" s="151"/>
      <c r="IL354" s="151"/>
      <c r="IM354" s="151"/>
      <c r="IN354" s="151"/>
      <c r="IO354" s="151"/>
      <c r="IP354" s="151"/>
      <c r="IQ354" s="151"/>
      <c r="IR354" s="151"/>
      <c r="IS354" s="151"/>
      <c r="IT354" s="151"/>
      <c r="IU354" s="151"/>
      <c r="IV354" s="151"/>
      <c r="IW354" s="151"/>
      <c r="IX354" s="151"/>
      <c r="IY354" s="151"/>
      <c r="IZ354" s="151"/>
      <c r="JA354" s="151"/>
      <c r="JB354" s="151"/>
      <c r="JC354" s="151"/>
      <c r="JD354" s="151"/>
      <c r="JE354" s="151"/>
      <c r="JF354" s="151"/>
      <c r="JG354" s="151"/>
      <c r="JH354" s="151"/>
      <c r="JI354" s="151"/>
      <c r="JJ354" s="151"/>
    </row>
    <row r="355" spans="1:270" s="74" customFormat="1" ht="20.100000000000001" hidden="1" customHeight="1" x14ac:dyDescent="0.25">
      <c r="A355" s="97"/>
      <c r="B355" s="108"/>
      <c r="C355" s="99"/>
      <c r="D355" s="103"/>
      <c r="E355" s="401"/>
      <c r="F355" s="253"/>
      <c r="G355" s="253"/>
      <c r="H355" s="253"/>
      <c r="I355" s="73"/>
      <c r="J355" s="151"/>
      <c r="K355" s="151"/>
      <c r="L355" s="151"/>
      <c r="M355" s="151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  <c r="AC355" s="151"/>
      <c r="AD355" s="151"/>
      <c r="AE355" s="151"/>
      <c r="AF355" s="151"/>
      <c r="AG355" s="151"/>
      <c r="AH355" s="151"/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  <c r="BI355" s="151"/>
      <c r="BJ355" s="151"/>
      <c r="BK355" s="151"/>
      <c r="BL355" s="151"/>
      <c r="BM355" s="151"/>
      <c r="BN355" s="151"/>
      <c r="BO355" s="151"/>
      <c r="BP355" s="151"/>
      <c r="BQ355" s="151"/>
      <c r="BR355" s="151"/>
      <c r="BS355" s="151"/>
      <c r="BT355" s="151"/>
      <c r="BU355" s="151"/>
      <c r="BV355" s="151"/>
      <c r="BW355" s="151"/>
      <c r="BX355" s="151"/>
      <c r="BY355" s="151"/>
      <c r="BZ355" s="151"/>
      <c r="CA355" s="151"/>
      <c r="CB355" s="151"/>
      <c r="CC355" s="151"/>
      <c r="CD355" s="151"/>
      <c r="CE355" s="151"/>
      <c r="CF355" s="151"/>
      <c r="CG355" s="151"/>
      <c r="CH355" s="151"/>
      <c r="CI355" s="151"/>
      <c r="CJ355" s="151"/>
      <c r="CK355" s="151"/>
      <c r="CL355" s="151"/>
      <c r="CM355" s="151"/>
      <c r="CN355" s="151"/>
      <c r="CO355" s="151"/>
      <c r="CP355" s="151"/>
      <c r="CQ355" s="151"/>
      <c r="CR355" s="151"/>
      <c r="CS355" s="151"/>
      <c r="CT355" s="151"/>
      <c r="CU355" s="151"/>
      <c r="CV355" s="151"/>
      <c r="CW355" s="151"/>
      <c r="CX355" s="151"/>
      <c r="CY355" s="151"/>
      <c r="CZ355" s="151"/>
      <c r="DA355" s="151"/>
      <c r="DB355" s="151"/>
      <c r="DC355" s="151"/>
      <c r="DD355" s="151"/>
      <c r="DE355" s="151"/>
      <c r="DF355" s="151"/>
      <c r="DG355" s="151"/>
      <c r="DH355" s="151"/>
      <c r="DI355" s="151"/>
      <c r="DJ355" s="151"/>
      <c r="DK355" s="151"/>
      <c r="DL355" s="151"/>
      <c r="DM355" s="151"/>
      <c r="DN355" s="151"/>
      <c r="DO355" s="151"/>
      <c r="DP355" s="151"/>
      <c r="DQ355" s="151"/>
      <c r="DR355" s="151"/>
      <c r="DS355" s="151"/>
      <c r="DT355" s="151"/>
      <c r="DU355" s="151"/>
      <c r="DV355" s="151"/>
      <c r="DW355" s="151"/>
      <c r="DX355" s="151"/>
      <c r="DY355" s="151"/>
      <c r="DZ355" s="151"/>
      <c r="EA355" s="151"/>
      <c r="EB355" s="151"/>
      <c r="EC355" s="151"/>
      <c r="ED355" s="151"/>
      <c r="EE355" s="151"/>
      <c r="EF355" s="151"/>
      <c r="EG355" s="151"/>
      <c r="EH355" s="151"/>
      <c r="EI355" s="151"/>
      <c r="EJ355" s="151"/>
      <c r="EK355" s="151"/>
      <c r="EL355" s="151"/>
      <c r="EM355" s="151"/>
      <c r="EN355" s="151"/>
      <c r="EO355" s="151"/>
      <c r="EP355" s="151"/>
      <c r="EQ355" s="151"/>
      <c r="ER355" s="151"/>
      <c r="ES355" s="151"/>
      <c r="ET355" s="151"/>
      <c r="EU355" s="151"/>
      <c r="EV355" s="151"/>
      <c r="EW355" s="151"/>
      <c r="EX355" s="151"/>
      <c r="EY355" s="151"/>
      <c r="EZ355" s="151"/>
      <c r="FA355" s="151"/>
      <c r="FB355" s="151"/>
      <c r="FC355" s="151"/>
      <c r="FD355" s="151"/>
      <c r="FE355" s="151"/>
      <c r="FF355" s="151"/>
      <c r="FG355" s="151"/>
      <c r="FH355" s="151"/>
      <c r="FI355" s="151"/>
      <c r="FJ355" s="151"/>
      <c r="FK355" s="151"/>
      <c r="FL355" s="151"/>
      <c r="FM355" s="151"/>
      <c r="FN355" s="151"/>
      <c r="FO355" s="151"/>
      <c r="FP355" s="151"/>
      <c r="FQ355" s="151"/>
      <c r="FR355" s="151"/>
      <c r="FS355" s="151"/>
      <c r="FT355" s="151"/>
      <c r="FU355" s="151"/>
      <c r="FV355" s="151"/>
      <c r="FW355" s="151"/>
      <c r="FX355" s="151"/>
      <c r="FY355" s="151"/>
      <c r="FZ355" s="151"/>
      <c r="GA355" s="151"/>
      <c r="GB355" s="151"/>
      <c r="GC355" s="151"/>
      <c r="GD355" s="151"/>
      <c r="GE355" s="151"/>
      <c r="GF355" s="151"/>
      <c r="GG355" s="151"/>
      <c r="GH355" s="151"/>
      <c r="GI355" s="151"/>
      <c r="GJ355" s="151"/>
      <c r="GK355" s="151"/>
      <c r="GL355" s="151"/>
      <c r="GM355" s="151"/>
      <c r="GN355" s="151"/>
      <c r="GO355" s="151"/>
      <c r="GP355" s="151"/>
      <c r="GQ355" s="151"/>
      <c r="GR355" s="151"/>
      <c r="GS355" s="151"/>
      <c r="GT355" s="151"/>
      <c r="GU355" s="151"/>
      <c r="GV355" s="151"/>
      <c r="GW355" s="151"/>
      <c r="GX355" s="151"/>
      <c r="GY355" s="151"/>
      <c r="GZ355" s="151"/>
      <c r="HA355" s="151"/>
      <c r="HB355" s="151"/>
      <c r="HC355" s="151"/>
      <c r="HD355" s="151"/>
      <c r="HE355" s="151"/>
      <c r="HF355" s="151"/>
      <c r="HG355" s="151"/>
      <c r="HH355" s="151"/>
      <c r="HI355" s="151"/>
      <c r="HJ355" s="151"/>
      <c r="HK355" s="151"/>
      <c r="HL355" s="151"/>
      <c r="HM355" s="151"/>
      <c r="HN355" s="151"/>
      <c r="HO355" s="151"/>
      <c r="HP355" s="151"/>
      <c r="HQ355" s="151"/>
      <c r="HR355" s="151"/>
      <c r="HS355" s="151"/>
      <c r="HT355" s="151"/>
      <c r="HU355" s="151"/>
      <c r="HV355" s="151"/>
      <c r="HW355" s="151"/>
      <c r="HX355" s="151"/>
      <c r="HY355" s="151"/>
      <c r="HZ355" s="151"/>
      <c r="IA355" s="151"/>
      <c r="IB355" s="151"/>
      <c r="IC355" s="151"/>
      <c r="ID355" s="151"/>
      <c r="IE355" s="151"/>
      <c r="IF355" s="151"/>
      <c r="IG355" s="151"/>
      <c r="IH355" s="151"/>
      <c r="II355" s="151"/>
      <c r="IJ355" s="151"/>
      <c r="IK355" s="151"/>
      <c r="IL355" s="151"/>
      <c r="IM355" s="151"/>
      <c r="IN355" s="151"/>
      <c r="IO355" s="151"/>
      <c r="IP355" s="151"/>
      <c r="IQ355" s="151"/>
      <c r="IR355" s="151"/>
      <c r="IS355" s="151"/>
      <c r="IT355" s="151"/>
      <c r="IU355" s="151"/>
      <c r="IV355" s="151"/>
      <c r="IW355" s="151"/>
      <c r="IX355" s="151"/>
      <c r="IY355" s="151"/>
      <c r="IZ355" s="151"/>
      <c r="JA355" s="151"/>
      <c r="JB355" s="151"/>
      <c r="JC355" s="151"/>
      <c r="JD355" s="151"/>
      <c r="JE355" s="151"/>
      <c r="JF355" s="151"/>
      <c r="JG355" s="151"/>
      <c r="JH355" s="151"/>
      <c r="JI355" s="151"/>
      <c r="JJ355" s="151"/>
    </row>
    <row r="356" spans="1:270" s="79" customFormat="1" ht="20.100000000000001" hidden="1" customHeight="1" x14ac:dyDescent="0.25">
      <c r="A356" s="76"/>
      <c r="B356" s="120"/>
      <c r="C356" s="77"/>
      <c r="D356" s="119"/>
      <c r="E356" s="413"/>
      <c r="F356" s="259"/>
      <c r="G356" s="259"/>
      <c r="H356" s="259"/>
      <c r="I356" s="78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  <c r="AA356" s="151"/>
      <c r="AB356" s="151"/>
      <c r="AC356" s="151"/>
      <c r="AD356" s="151"/>
      <c r="AE356" s="151"/>
      <c r="AF356" s="151"/>
      <c r="AG356" s="151"/>
      <c r="AH356" s="151"/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  <c r="BI356" s="151"/>
      <c r="BJ356" s="151"/>
      <c r="BK356" s="151"/>
      <c r="BL356" s="151"/>
      <c r="BM356" s="151"/>
      <c r="BN356" s="151"/>
      <c r="BO356" s="151"/>
      <c r="BP356" s="151"/>
      <c r="BQ356" s="151"/>
      <c r="BR356" s="151"/>
      <c r="BS356" s="151"/>
      <c r="BT356" s="151"/>
      <c r="BU356" s="151"/>
      <c r="BV356" s="151"/>
      <c r="BW356" s="151"/>
      <c r="BX356" s="151"/>
      <c r="BY356" s="151"/>
      <c r="BZ356" s="151"/>
      <c r="CA356" s="151"/>
      <c r="CB356" s="151"/>
      <c r="CC356" s="151"/>
      <c r="CD356" s="151"/>
      <c r="CE356" s="151"/>
      <c r="CF356" s="151"/>
      <c r="CG356" s="151"/>
      <c r="CH356" s="151"/>
      <c r="CI356" s="151"/>
      <c r="CJ356" s="151"/>
      <c r="CK356" s="151"/>
      <c r="CL356" s="151"/>
      <c r="CM356" s="151"/>
      <c r="CN356" s="151"/>
      <c r="CO356" s="151"/>
      <c r="CP356" s="151"/>
      <c r="CQ356" s="151"/>
      <c r="CR356" s="151"/>
      <c r="CS356" s="151"/>
      <c r="CT356" s="151"/>
      <c r="CU356" s="151"/>
      <c r="CV356" s="151"/>
      <c r="CW356" s="151"/>
      <c r="CX356" s="151"/>
      <c r="CY356" s="151"/>
      <c r="CZ356" s="151"/>
      <c r="DA356" s="151"/>
      <c r="DB356" s="151"/>
      <c r="DC356" s="151"/>
      <c r="DD356" s="151"/>
      <c r="DE356" s="151"/>
      <c r="DF356" s="151"/>
      <c r="DG356" s="151"/>
      <c r="DH356" s="151"/>
      <c r="DI356" s="151"/>
      <c r="DJ356" s="151"/>
      <c r="DK356" s="151"/>
      <c r="DL356" s="151"/>
      <c r="DM356" s="151"/>
      <c r="DN356" s="151"/>
      <c r="DO356" s="151"/>
      <c r="DP356" s="151"/>
      <c r="DQ356" s="151"/>
      <c r="DR356" s="151"/>
      <c r="DS356" s="151"/>
      <c r="DT356" s="151"/>
      <c r="DU356" s="151"/>
      <c r="DV356" s="151"/>
      <c r="DW356" s="151"/>
      <c r="DX356" s="151"/>
      <c r="DY356" s="151"/>
      <c r="DZ356" s="151"/>
      <c r="EA356" s="151"/>
      <c r="EB356" s="151"/>
      <c r="EC356" s="151"/>
      <c r="ED356" s="151"/>
      <c r="EE356" s="151"/>
      <c r="EF356" s="151"/>
      <c r="EG356" s="151"/>
      <c r="EH356" s="151"/>
      <c r="EI356" s="151"/>
      <c r="EJ356" s="151"/>
      <c r="EK356" s="151"/>
      <c r="EL356" s="151"/>
      <c r="EM356" s="151"/>
      <c r="EN356" s="151"/>
      <c r="EO356" s="151"/>
      <c r="EP356" s="151"/>
      <c r="EQ356" s="151"/>
      <c r="ER356" s="151"/>
      <c r="ES356" s="151"/>
      <c r="ET356" s="151"/>
      <c r="EU356" s="151"/>
      <c r="EV356" s="151"/>
      <c r="EW356" s="151"/>
      <c r="EX356" s="151"/>
      <c r="EY356" s="151"/>
      <c r="EZ356" s="151"/>
      <c r="FA356" s="151"/>
      <c r="FB356" s="151"/>
      <c r="FC356" s="151"/>
      <c r="FD356" s="151"/>
      <c r="FE356" s="151"/>
      <c r="FF356" s="151"/>
      <c r="FG356" s="151"/>
      <c r="FH356" s="151"/>
      <c r="FI356" s="151"/>
      <c r="FJ356" s="151"/>
      <c r="FK356" s="151"/>
      <c r="FL356" s="151"/>
      <c r="FM356" s="151"/>
      <c r="FN356" s="151"/>
      <c r="FO356" s="151"/>
      <c r="FP356" s="151"/>
      <c r="FQ356" s="151"/>
      <c r="FR356" s="151"/>
      <c r="FS356" s="151"/>
      <c r="FT356" s="151"/>
      <c r="FU356" s="151"/>
      <c r="FV356" s="151"/>
      <c r="FW356" s="151"/>
      <c r="FX356" s="151"/>
      <c r="FY356" s="151"/>
      <c r="FZ356" s="151"/>
      <c r="GA356" s="151"/>
      <c r="GB356" s="151"/>
      <c r="GC356" s="151"/>
      <c r="GD356" s="151"/>
      <c r="GE356" s="151"/>
      <c r="GF356" s="151"/>
      <c r="GG356" s="151"/>
      <c r="GH356" s="151"/>
      <c r="GI356" s="151"/>
      <c r="GJ356" s="151"/>
      <c r="GK356" s="151"/>
      <c r="GL356" s="151"/>
      <c r="GM356" s="151"/>
      <c r="GN356" s="151"/>
      <c r="GO356" s="151"/>
      <c r="GP356" s="151"/>
      <c r="GQ356" s="151"/>
      <c r="GR356" s="151"/>
      <c r="GS356" s="151"/>
      <c r="GT356" s="151"/>
      <c r="GU356" s="151"/>
      <c r="GV356" s="151"/>
      <c r="GW356" s="151"/>
      <c r="GX356" s="151"/>
      <c r="GY356" s="151"/>
      <c r="GZ356" s="151"/>
      <c r="HA356" s="151"/>
      <c r="HB356" s="151"/>
      <c r="HC356" s="151"/>
      <c r="HD356" s="151"/>
      <c r="HE356" s="151"/>
      <c r="HF356" s="151"/>
      <c r="HG356" s="151"/>
      <c r="HH356" s="151"/>
      <c r="HI356" s="151"/>
      <c r="HJ356" s="151"/>
      <c r="HK356" s="151"/>
      <c r="HL356" s="151"/>
      <c r="HM356" s="151"/>
      <c r="HN356" s="151"/>
      <c r="HO356" s="151"/>
      <c r="HP356" s="151"/>
      <c r="HQ356" s="151"/>
      <c r="HR356" s="151"/>
      <c r="HS356" s="151"/>
      <c r="HT356" s="151"/>
      <c r="HU356" s="151"/>
      <c r="HV356" s="151"/>
      <c r="HW356" s="151"/>
      <c r="HX356" s="151"/>
      <c r="HY356" s="151"/>
      <c r="HZ356" s="151"/>
      <c r="IA356" s="151"/>
      <c r="IB356" s="151"/>
      <c r="IC356" s="151"/>
      <c r="ID356" s="151"/>
      <c r="IE356" s="151"/>
      <c r="IF356" s="151"/>
      <c r="IG356" s="151"/>
      <c r="IH356" s="151"/>
      <c r="II356" s="151"/>
      <c r="IJ356" s="151"/>
      <c r="IK356" s="151"/>
      <c r="IL356" s="151"/>
      <c r="IM356" s="151"/>
      <c r="IN356" s="151"/>
      <c r="IO356" s="151"/>
      <c r="IP356" s="151"/>
      <c r="IQ356" s="151"/>
      <c r="IR356" s="151"/>
      <c r="IS356" s="151"/>
      <c r="IT356" s="151"/>
      <c r="IU356" s="151"/>
      <c r="IV356" s="151"/>
      <c r="IW356" s="151"/>
      <c r="IX356" s="151"/>
      <c r="IY356" s="151"/>
      <c r="IZ356" s="151"/>
      <c r="JA356" s="151"/>
      <c r="JB356" s="151"/>
      <c r="JC356" s="151"/>
      <c r="JD356" s="151"/>
      <c r="JE356" s="151"/>
      <c r="JF356" s="151"/>
      <c r="JG356" s="151"/>
      <c r="JH356" s="151"/>
      <c r="JI356" s="151"/>
      <c r="JJ356" s="151"/>
    </row>
    <row r="357" spans="1:270" s="118" customFormat="1" ht="20.100000000000001" hidden="1" customHeight="1" x14ac:dyDescent="0.25">
      <c r="A357" s="124"/>
      <c r="B357" s="136"/>
      <c r="C357" s="126"/>
      <c r="D357" s="134"/>
      <c r="E357" s="280"/>
      <c r="F357" s="256"/>
      <c r="G357" s="256"/>
      <c r="H357" s="256"/>
      <c r="I357" s="117"/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  <c r="AA357" s="151"/>
      <c r="AB357" s="151"/>
      <c r="AC357" s="151"/>
      <c r="AD357" s="151"/>
      <c r="AE357" s="151"/>
      <c r="AF357" s="151"/>
      <c r="AG357" s="151"/>
      <c r="AH357" s="151"/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  <c r="BI357" s="151"/>
      <c r="BJ357" s="151"/>
      <c r="BK357" s="151"/>
      <c r="BL357" s="151"/>
      <c r="BM357" s="151"/>
      <c r="BN357" s="151"/>
      <c r="BO357" s="151"/>
      <c r="BP357" s="151"/>
      <c r="BQ357" s="151"/>
      <c r="BR357" s="151"/>
      <c r="BS357" s="151"/>
      <c r="BT357" s="151"/>
      <c r="BU357" s="151"/>
      <c r="BV357" s="151"/>
      <c r="BW357" s="151"/>
      <c r="BX357" s="151"/>
      <c r="BY357" s="151"/>
      <c r="BZ357" s="151"/>
      <c r="CA357" s="151"/>
      <c r="CB357" s="151"/>
      <c r="CC357" s="151"/>
      <c r="CD357" s="151"/>
      <c r="CE357" s="151"/>
      <c r="CF357" s="151"/>
      <c r="CG357" s="151"/>
      <c r="CH357" s="151"/>
      <c r="CI357" s="151"/>
      <c r="CJ357" s="151"/>
      <c r="CK357" s="151"/>
      <c r="CL357" s="151"/>
      <c r="CM357" s="151"/>
      <c r="CN357" s="151"/>
      <c r="CO357" s="151"/>
      <c r="CP357" s="151"/>
      <c r="CQ357" s="151"/>
      <c r="CR357" s="151"/>
      <c r="CS357" s="151"/>
      <c r="CT357" s="151"/>
      <c r="CU357" s="151"/>
      <c r="CV357" s="151"/>
      <c r="CW357" s="151"/>
      <c r="CX357" s="151"/>
      <c r="CY357" s="151"/>
      <c r="CZ357" s="151"/>
      <c r="DA357" s="151"/>
      <c r="DB357" s="151"/>
      <c r="DC357" s="151"/>
      <c r="DD357" s="151"/>
      <c r="DE357" s="151"/>
      <c r="DF357" s="151"/>
      <c r="DG357" s="151"/>
      <c r="DH357" s="151"/>
      <c r="DI357" s="151"/>
      <c r="DJ357" s="151"/>
      <c r="DK357" s="151"/>
      <c r="DL357" s="151"/>
      <c r="DM357" s="151"/>
      <c r="DN357" s="151"/>
      <c r="DO357" s="151"/>
      <c r="DP357" s="151"/>
      <c r="DQ357" s="151"/>
      <c r="DR357" s="151"/>
      <c r="DS357" s="151"/>
      <c r="DT357" s="151"/>
      <c r="DU357" s="151"/>
      <c r="DV357" s="151"/>
      <c r="DW357" s="151"/>
      <c r="DX357" s="151"/>
      <c r="DY357" s="151"/>
      <c r="DZ357" s="151"/>
      <c r="EA357" s="151"/>
      <c r="EB357" s="151"/>
      <c r="EC357" s="151"/>
      <c r="ED357" s="151"/>
      <c r="EE357" s="151"/>
      <c r="EF357" s="151"/>
      <c r="EG357" s="151"/>
      <c r="EH357" s="151"/>
      <c r="EI357" s="151"/>
      <c r="EJ357" s="151"/>
      <c r="EK357" s="151"/>
      <c r="EL357" s="151"/>
      <c r="EM357" s="151"/>
      <c r="EN357" s="151"/>
      <c r="EO357" s="151"/>
      <c r="EP357" s="151"/>
      <c r="EQ357" s="151"/>
      <c r="ER357" s="151"/>
      <c r="ES357" s="151"/>
      <c r="ET357" s="151"/>
      <c r="EU357" s="151"/>
      <c r="EV357" s="151"/>
      <c r="EW357" s="151"/>
      <c r="EX357" s="151"/>
      <c r="EY357" s="151"/>
      <c r="EZ357" s="151"/>
      <c r="FA357" s="151"/>
      <c r="FB357" s="151"/>
      <c r="FC357" s="151"/>
      <c r="FD357" s="151"/>
      <c r="FE357" s="151"/>
      <c r="FF357" s="151"/>
      <c r="FG357" s="151"/>
      <c r="FH357" s="151"/>
      <c r="FI357" s="151"/>
      <c r="FJ357" s="151"/>
      <c r="FK357" s="151"/>
      <c r="FL357" s="151"/>
      <c r="FM357" s="151"/>
      <c r="FN357" s="151"/>
      <c r="FO357" s="151"/>
      <c r="FP357" s="151"/>
      <c r="FQ357" s="151"/>
      <c r="FR357" s="151"/>
      <c r="FS357" s="151"/>
      <c r="FT357" s="151"/>
      <c r="FU357" s="151"/>
      <c r="FV357" s="151"/>
      <c r="FW357" s="151"/>
      <c r="FX357" s="151"/>
      <c r="FY357" s="151"/>
      <c r="FZ357" s="151"/>
      <c r="GA357" s="151"/>
      <c r="GB357" s="151"/>
      <c r="GC357" s="151"/>
      <c r="GD357" s="151"/>
      <c r="GE357" s="151"/>
      <c r="GF357" s="151"/>
      <c r="GG357" s="151"/>
      <c r="GH357" s="151"/>
      <c r="GI357" s="151"/>
      <c r="GJ357" s="151"/>
      <c r="GK357" s="151"/>
      <c r="GL357" s="151"/>
      <c r="GM357" s="151"/>
      <c r="GN357" s="151"/>
      <c r="GO357" s="151"/>
      <c r="GP357" s="151"/>
      <c r="GQ357" s="151"/>
      <c r="GR357" s="151"/>
      <c r="GS357" s="151"/>
      <c r="GT357" s="151"/>
      <c r="GU357" s="151"/>
      <c r="GV357" s="151"/>
      <c r="GW357" s="151"/>
      <c r="GX357" s="151"/>
      <c r="GY357" s="151"/>
      <c r="GZ357" s="151"/>
      <c r="HA357" s="151"/>
      <c r="HB357" s="151"/>
      <c r="HC357" s="151"/>
      <c r="HD357" s="151"/>
      <c r="HE357" s="151"/>
      <c r="HF357" s="151"/>
      <c r="HG357" s="151"/>
      <c r="HH357" s="151"/>
      <c r="HI357" s="151"/>
      <c r="HJ357" s="151"/>
      <c r="HK357" s="151"/>
      <c r="HL357" s="151"/>
      <c r="HM357" s="151"/>
      <c r="HN357" s="151"/>
      <c r="HO357" s="151"/>
      <c r="HP357" s="151"/>
      <c r="HQ357" s="151"/>
      <c r="HR357" s="151"/>
      <c r="HS357" s="151"/>
      <c r="HT357" s="151"/>
      <c r="HU357" s="151"/>
      <c r="HV357" s="151"/>
      <c r="HW357" s="151"/>
      <c r="HX357" s="151"/>
      <c r="HY357" s="151"/>
      <c r="HZ357" s="151"/>
      <c r="IA357" s="151"/>
      <c r="IB357" s="151"/>
      <c r="IC357" s="151"/>
      <c r="ID357" s="151"/>
      <c r="IE357" s="151"/>
      <c r="IF357" s="151"/>
      <c r="IG357" s="151"/>
      <c r="IH357" s="151"/>
      <c r="II357" s="151"/>
      <c r="IJ357" s="151"/>
      <c r="IK357" s="151"/>
      <c r="IL357" s="151"/>
      <c r="IM357" s="151"/>
      <c r="IN357" s="151"/>
      <c r="IO357" s="151"/>
      <c r="IP357" s="151"/>
      <c r="IQ357" s="151"/>
      <c r="IR357" s="151"/>
      <c r="IS357" s="151"/>
      <c r="IT357" s="151"/>
      <c r="IU357" s="151"/>
      <c r="IV357" s="151"/>
      <c r="IW357" s="151"/>
      <c r="IX357" s="151"/>
      <c r="IY357" s="151"/>
      <c r="IZ357" s="151"/>
      <c r="JA357" s="151"/>
      <c r="JB357" s="151"/>
      <c r="JC357" s="151"/>
      <c r="JD357" s="151"/>
      <c r="JE357" s="151"/>
      <c r="JF357" s="151"/>
      <c r="JG357" s="151"/>
      <c r="JH357" s="151"/>
      <c r="JI357" s="151"/>
      <c r="JJ357" s="151"/>
    </row>
    <row r="358" spans="1:270" ht="20.100000000000001" hidden="1" customHeight="1" x14ac:dyDescent="0.25">
      <c r="A358" s="50"/>
      <c r="B358" s="59"/>
      <c r="C358" s="52"/>
      <c r="D358" s="46"/>
      <c r="E358" s="398"/>
      <c r="F358" s="252"/>
      <c r="G358" s="252"/>
      <c r="H358" s="252"/>
      <c r="I358" s="12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1"/>
      <c r="AC358" s="151"/>
      <c r="AD358" s="151"/>
      <c r="AE358" s="151"/>
      <c r="AF358" s="151"/>
      <c r="AG358" s="151"/>
      <c r="AH358" s="151"/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  <c r="BI358" s="151"/>
      <c r="BJ358" s="151"/>
      <c r="BK358" s="151"/>
      <c r="BL358" s="151"/>
      <c r="BM358" s="151"/>
      <c r="BN358" s="151"/>
      <c r="BO358" s="151"/>
      <c r="BP358" s="151"/>
      <c r="BQ358" s="151"/>
      <c r="BR358" s="151"/>
      <c r="BS358" s="151"/>
      <c r="BT358" s="151"/>
      <c r="BU358" s="151"/>
      <c r="BV358" s="151"/>
      <c r="BW358" s="151"/>
      <c r="BX358" s="151"/>
      <c r="BY358" s="151"/>
      <c r="BZ358" s="151"/>
      <c r="CA358" s="151"/>
      <c r="CB358" s="151"/>
      <c r="CC358" s="151"/>
      <c r="CD358" s="151"/>
      <c r="CE358" s="151"/>
      <c r="CF358" s="151"/>
      <c r="CG358" s="151"/>
      <c r="CH358" s="151"/>
      <c r="CI358" s="151"/>
      <c r="CJ358" s="151"/>
      <c r="CK358" s="151"/>
      <c r="CL358" s="151"/>
      <c r="CM358" s="151"/>
      <c r="CN358" s="151"/>
      <c r="CO358" s="151"/>
      <c r="CP358" s="151"/>
      <c r="CQ358" s="151"/>
      <c r="CR358" s="151"/>
      <c r="CS358" s="151"/>
      <c r="CT358" s="151"/>
      <c r="CU358" s="151"/>
      <c r="CV358" s="151"/>
      <c r="CW358" s="151"/>
      <c r="CX358" s="151"/>
      <c r="CY358" s="151"/>
      <c r="CZ358" s="151"/>
      <c r="DA358" s="151"/>
      <c r="DB358" s="151"/>
      <c r="DC358" s="151"/>
      <c r="DD358" s="151"/>
      <c r="DE358" s="151"/>
      <c r="DF358" s="151"/>
      <c r="DG358" s="151"/>
      <c r="DH358" s="151"/>
      <c r="DI358" s="151"/>
      <c r="DJ358" s="151"/>
      <c r="DK358" s="151"/>
      <c r="DL358" s="151"/>
      <c r="DM358" s="151"/>
      <c r="DN358" s="151"/>
      <c r="DO358" s="151"/>
      <c r="DP358" s="151"/>
      <c r="DQ358" s="151"/>
      <c r="DR358" s="151"/>
      <c r="DS358" s="151"/>
      <c r="DT358" s="151"/>
      <c r="DU358" s="151"/>
      <c r="DV358" s="151"/>
      <c r="DW358" s="151"/>
      <c r="DX358" s="151"/>
      <c r="DY358" s="151"/>
      <c r="DZ358" s="151"/>
      <c r="EA358" s="151"/>
      <c r="EB358" s="151"/>
      <c r="EC358" s="151"/>
      <c r="ED358" s="151"/>
      <c r="EE358" s="151"/>
      <c r="EF358" s="151"/>
      <c r="EG358" s="151"/>
      <c r="EH358" s="151"/>
      <c r="EI358" s="151"/>
      <c r="EJ358" s="151"/>
      <c r="EK358" s="151"/>
      <c r="EL358" s="151"/>
      <c r="EM358" s="151"/>
      <c r="EN358" s="151"/>
      <c r="EO358" s="151"/>
      <c r="EP358" s="151"/>
      <c r="EQ358" s="151"/>
      <c r="ER358" s="151"/>
      <c r="ES358" s="151"/>
      <c r="ET358" s="151"/>
      <c r="EU358" s="151"/>
      <c r="EV358" s="151"/>
      <c r="EW358" s="151"/>
      <c r="EX358" s="151"/>
      <c r="EY358" s="151"/>
      <c r="EZ358" s="151"/>
      <c r="FA358" s="151"/>
      <c r="FB358" s="151"/>
      <c r="FC358" s="151"/>
      <c r="FD358" s="151"/>
      <c r="FE358" s="151"/>
      <c r="FF358" s="151"/>
      <c r="FG358" s="151"/>
      <c r="FH358" s="151"/>
      <c r="FI358" s="151"/>
      <c r="FJ358" s="151"/>
      <c r="FK358" s="151"/>
      <c r="FL358" s="151"/>
      <c r="FM358" s="151"/>
      <c r="FN358" s="151"/>
      <c r="FO358" s="151"/>
      <c r="FP358" s="151"/>
      <c r="FQ358" s="151"/>
      <c r="FR358" s="151"/>
      <c r="FS358" s="151"/>
      <c r="FT358" s="151"/>
      <c r="FU358" s="151"/>
      <c r="FV358" s="151"/>
      <c r="FW358" s="151"/>
      <c r="FX358" s="151"/>
      <c r="FY358" s="151"/>
      <c r="FZ358" s="151"/>
      <c r="GA358" s="151"/>
      <c r="GB358" s="151"/>
      <c r="GC358" s="151"/>
      <c r="GD358" s="151"/>
      <c r="GE358" s="151"/>
      <c r="GF358" s="151"/>
      <c r="GG358" s="151"/>
      <c r="GH358" s="151"/>
      <c r="GI358" s="151"/>
      <c r="GJ358" s="151"/>
      <c r="GK358" s="151"/>
      <c r="GL358" s="151"/>
      <c r="GM358" s="151"/>
      <c r="GN358" s="151"/>
      <c r="GO358" s="151"/>
      <c r="GP358" s="151"/>
      <c r="GQ358" s="151"/>
      <c r="GR358" s="151"/>
      <c r="GS358" s="151"/>
      <c r="GT358" s="151"/>
      <c r="GU358" s="151"/>
      <c r="GV358" s="151"/>
      <c r="GW358" s="151"/>
      <c r="GX358" s="151"/>
      <c r="GY358" s="151"/>
      <c r="GZ358" s="151"/>
      <c r="HA358" s="151"/>
      <c r="HB358" s="151"/>
      <c r="HC358" s="151"/>
      <c r="HD358" s="151"/>
      <c r="HE358" s="151"/>
      <c r="HF358" s="151"/>
      <c r="HG358" s="151"/>
      <c r="HH358" s="151"/>
      <c r="HI358" s="151"/>
      <c r="HJ358" s="151"/>
      <c r="HK358" s="151"/>
      <c r="HL358" s="151"/>
      <c r="HM358" s="151"/>
      <c r="HN358" s="151"/>
      <c r="HO358" s="151"/>
      <c r="HP358" s="151"/>
      <c r="HQ358" s="151"/>
      <c r="HR358" s="151"/>
      <c r="HS358" s="151"/>
      <c r="HT358" s="151"/>
      <c r="HU358" s="151"/>
      <c r="HV358" s="151"/>
      <c r="HW358" s="151"/>
      <c r="HX358" s="151"/>
      <c r="HY358" s="151"/>
      <c r="HZ358" s="151"/>
      <c r="IA358" s="151"/>
      <c r="IB358" s="151"/>
      <c r="IC358" s="151"/>
      <c r="ID358" s="151"/>
      <c r="IE358" s="151"/>
      <c r="IF358" s="151"/>
      <c r="IG358" s="151"/>
      <c r="IH358" s="151"/>
      <c r="II358" s="151"/>
      <c r="IJ358" s="151"/>
      <c r="IK358" s="151"/>
      <c r="IL358" s="151"/>
      <c r="IM358" s="151"/>
      <c r="IN358" s="151"/>
      <c r="IO358" s="151"/>
      <c r="IP358" s="151"/>
      <c r="IQ358" s="151"/>
      <c r="IR358" s="151"/>
      <c r="IS358" s="151"/>
      <c r="IT358" s="151"/>
      <c r="IU358" s="151"/>
      <c r="IV358" s="151"/>
      <c r="IW358" s="151"/>
      <c r="IX358" s="151"/>
      <c r="IY358" s="151"/>
      <c r="IZ358" s="151"/>
      <c r="JA358" s="151"/>
      <c r="JB358" s="151"/>
      <c r="JC358" s="151"/>
      <c r="JD358" s="151"/>
      <c r="JE358" s="151"/>
      <c r="JF358" s="151"/>
      <c r="JG358" s="151"/>
      <c r="JH358" s="151"/>
      <c r="JI358" s="151"/>
      <c r="JJ358" s="151"/>
    </row>
    <row r="359" spans="1:270" s="118" customFormat="1" ht="20.100000000000001" hidden="1" customHeight="1" x14ac:dyDescent="0.25">
      <c r="A359" s="124"/>
      <c r="B359" s="136"/>
      <c r="C359" s="126"/>
      <c r="D359" s="134"/>
      <c r="E359" s="280"/>
      <c r="F359" s="256"/>
      <c r="G359" s="256"/>
      <c r="H359" s="256"/>
      <c r="I359" s="117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  <c r="AA359" s="151"/>
      <c r="AB359" s="151"/>
      <c r="AC359" s="151"/>
      <c r="AD359" s="151"/>
      <c r="AE359" s="151"/>
      <c r="AF359" s="151"/>
      <c r="AG359" s="151"/>
      <c r="AH359" s="151"/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  <c r="BI359" s="151"/>
      <c r="BJ359" s="151"/>
      <c r="BK359" s="151"/>
      <c r="BL359" s="151"/>
      <c r="BM359" s="151"/>
      <c r="BN359" s="151"/>
      <c r="BO359" s="151"/>
      <c r="BP359" s="151"/>
      <c r="BQ359" s="151"/>
      <c r="BR359" s="151"/>
      <c r="BS359" s="151"/>
      <c r="BT359" s="151"/>
      <c r="BU359" s="151"/>
      <c r="BV359" s="151"/>
      <c r="BW359" s="151"/>
      <c r="BX359" s="151"/>
      <c r="BY359" s="151"/>
      <c r="BZ359" s="151"/>
      <c r="CA359" s="151"/>
      <c r="CB359" s="151"/>
      <c r="CC359" s="151"/>
      <c r="CD359" s="151"/>
      <c r="CE359" s="151"/>
      <c r="CF359" s="151"/>
      <c r="CG359" s="151"/>
      <c r="CH359" s="151"/>
      <c r="CI359" s="151"/>
      <c r="CJ359" s="151"/>
      <c r="CK359" s="151"/>
      <c r="CL359" s="151"/>
      <c r="CM359" s="151"/>
      <c r="CN359" s="151"/>
      <c r="CO359" s="151"/>
      <c r="CP359" s="151"/>
      <c r="CQ359" s="151"/>
      <c r="CR359" s="151"/>
      <c r="CS359" s="151"/>
      <c r="CT359" s="151"/>
      <c r="CU359" s="151"/>
      <c r="CV359" s="151"/>
      <c r="CW359" s="151"/>
      <c r="CX359" s="151"/>
      <c r="CY359" s="151"/>
      <c r="CZ359" s="151"/>
      <c r="DA359" s="151"/>
      <c r="DB359" s="151"/>
      <c r="DC359" s="151"/>
      <c r="DD359" s="151"/>
      <c r="DE359" s="151"/>
      <c r="DF359" s="151"/>
      <c r="DG359" s="151"/>
      <c r="DH359" s="151"/>
      <c r="DI359" s="151"/>
      <c r="DJ359" s="151"/>
      <c r="DK359" s="151"/>
      <c r="DL359" s="151"/>
      <c r="DM359" s="151"/>
      <c r="DN359" s="151"/>
      <c r="DO359" s="151"/>
      <c r="DP359" s="151"/>
      <c r="DQ359" s="151"/>
      <c r="DR359" s="151"/>
      <c r="DS359" s="151"/>
      <c r="DT359" s="151"/>
      <c r="DU359" s="151"/>
      <c r="DV359" s="151"/>
      <c r="DW359" s="151"/>
      <c r="DX359" s="151"/>
      <c r="DY359" s="151"/>
      <c r="DZ359" s="151"/>
      <c r="EA359" s="151"/>
      <c r="EB359" s="151"/>
      <c r="EC359" s="151"/>
      <c r="ED359" s="151"/>
      <c r="EE359" s="151"/>
      <c r="EF359" s="151"/>
      <c r="EG359" s="151"/>
      <c r="EH359" s="151"/>
      <c r="EI359" s="151"/>
      <c r="EJ359" s="151"/>
      <c r="EK359" s="151"/>
      <c r="EL359" s="151"/>
      <c r="EM359" s="151"/>
      <c r="EN359" s="151"/>
      <c r="EO359" s="151"/>
      <c r="EP359" s="151"/>
      <c r="EQ359" s="151"/>
      <c r="ER359" s="151"/>
      <c r="ES359" s="151"/>
      <c r="ET359" s="151"/>
      <c r="EU359" s="151"/>
      <c r="EV359" s="151"/>
      <c r="EW359" s="151"/>
      <c r="EX359" s="151"/>
      <c r="EY359" s="151"/>
      <c r="EZ359" s="151"/>
      <c r="FA359" s="151"/>
      <c r="FB359" s="151"/>
      <c r="FC359" s="151"/>
      <c r="FD359" s="151"/>
      <c r="FE359" s="151"/>
      <c r="FF359" s="151"/>
      <c r="FG359" s="151"/>
      <c r="FH359" s="151"/>
      <c r="FI359" s="151"/>
      <c r="FJ359" s="151"/>
      <c r="FK359" s="151"/>
      <c r="FL359" s="151"/>
      <c r="FM359" s="151"/>
      <c r="FN359" s="151"/>
      <c r="FO359" s="151"/>
      <c r="FP359" s="151"/>
      <c r="FQ359" s="151"/>
      <c r="FR359" s="151"/>
      <c r="FS359" s="151"/>
      <c r="FT359" s="151"/>
      <c r="FU359" s="151"/>
      <c r="FV359" s="151"/>
      <c r="FW359" s="151"/>
      <c r="FX359" s="151"/>
      <c r="FY359" s="151"/>
      <c r="FZ359" s="151"/>
      <c r="GA359" s="151"/>
      <c r="GB359" s="151"/>
      <c r="GC359" s="151"/>
      <c r="GD359" s="151"/>
      <c r="GE359" s="151"/>
      <c r="GF359" s="151"/>
      <c r="GG359" s="151"/>
      <c r="GH359" s="151"/>
      <c r="GI359" s="151"/>
      <c r="GJ359" s="151"/>
      <c r="GK359" s="151"/>
      <c r="GL359" s="151"/>
      <c r="GM359" s="151"/>
      <c r="GN359" s="151"/>
      <c r="GO359" s="151"/>
      <c r="GP359" s="151"/>
      <c r="GQ359" s="151"/>
      <c r="GR359" s="151"/>
      <c r="GS359" s="151"/>
      <c r="GT359" s="151"/>
      <c r="GU359" s="151"/>
      <c r="GV359" s="151"/>
      <c r="GW359" s="151"/>
      <c r="GX359" s="151"/>
      <c r="GY359" s="151"/>
      <c r="GZ359" s="151"/>
      <c r="HA359" s="151"/>
      <c r="HB359" s="151"/>
      <c r="HC359" s="151"/>
      <c r="HD359" s="151"/>
      <c r="HE359" s="151"/>
      <c r="HF359" s="151"/>
      <c r="HG359" s="151"/>
      <c r="HH359" s="151"/>
      <c r="HI359" s="151"/>
      <c r="HJ359" s="151"/>
      <c r="HK359" s="151"/>
      <c r="HL359" s="151"/>
      <c r="HM359" s="151"/>
      <c r="HN359" s="151"/>
      <c r="HO359" s="151"/>
      <c r="HP359" s="151"/>
      <c r="HQ359" s="151"/>
      <c r="HR359" s="151"/>
      <c r="HS359" s="151"/>
      <c r="HT359" s="151"/>
      <c r="HU359" s="151"/>
      <c r="HV359" s="151"/>
      <c r="HW359" s="151"/>
      <c r="HX359" s="151"/>
      <c r="HY359" s="151"/>
      <c r="HZ359" s="151"/>
      <c r="IA359" s="151"/>
      <c r="IB359" s="151"/>
      <c r="IC359" s="151"/>
      <c r="ID359" s="151"/>
      <c r="IE359" s="151"/>
      <c r="IF359" s="151"/>
      <c r="IG359" s="151"/>
      <c r="IH359" s="151"/>
      <c r="II359" s="151"/>
      <c r="IJ359" s="151"/>
      <c r="IK359" s="151"/>
      <c r="IL359" s="151"/>
      <c r="IM359" s="151"/>
      <c r="IN359" s="151"/>
      <c r="IO359" s="151"/>
      <c r="IP359" s="151"/>
      <c r="IQ359" s="151"/>
      <c r="IR359" s="151"/>
      <c r="IS359" s="151"/>
      <c r="IT359" s="151"/>
      <c r="IU359" s="151"/>
      <c r="IV359" s="151"/>
      <c r="IW359" s="151"/>
      <c r="IX359" s="151"/>
      <c r="IY359" s="151"/>
      <c r="IZ359" s="151"/>
      <c r="JA359" s="151"/>
      <c r="JB359" s="151"/>
      <c r="JC359" s="151"/>
      <c r="JD359" s="151"/>
      <c r="JE359" s="151"/>
      <c r="JF359" s="151"/>
      <c r="JG359" s="151"/>
      <c r="JH359" s="151"/>
      <c r="JI359" s="151"/>
      <c r="JJ359" s="151"/>
    </row>
    <row r="360" spans="1:270" ht="20.100000000000001" hidden="1" customHeight="1" x14ac:dyDescent="0.25">
      <c r="A360" s="50"/>
      <c r="B360" s="59"/>
      <c r="C360" s="52"/>
      <c r="D360" s="46"/>
      <c r="E360" s="398"/>
      <c r="F360" s="252"/>
      <c r="G360" s="252"/>
      <c r="H360" s="252"/>
      <c r="I360" s="12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  <c r="AC360" s="151"/>
      <c r="AD360" s="151"/>
      <c r="AE360" s="151"/>
      <c r="AF360" s="151"/>
      <c r="AG360" s="151"/>
      <c r="AH360" s="151"/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  <c r="BI360" s="151"/>
      <c r="BJ360" s="151"/>
      <c r="BK360" s="151"/>
      <c r="BL360" s="151"/>
      <c r="BM360" s="151"/>
      <c r="BN360" s="151"/>
      <c r="BO360" s="151"/>
      <c r="BP360" s="151"/>
      <c r="BQ360" s="151"/>
      <c r="BR360" s="151"/>
      <c r="BS360" s="151"/>
      <c r="BT360" s="151"/>
      <c r="BU360" s="151"/>
      <c r="BV360" s="151"/>
      <c r="BW360" s="151"/>
      <c r="BX360" s="151"/>
      <c r="BY360" s="151"/>
      <c r="BZ360" s="151"/>
      <c r="CA360" s="151"/>
      <c r="CB360" s="151"/>
      <c r="CC360" s="151"/>
      <c r="CD360" s="151"/>
      <c r="CE360" s="151"/>
      <c r="CF360" s="151"/>
      <c r="CG360" s="151"/>
      <c r="CH360" s="151"/>
      <c r="CI360" s="151"/>
      <c r="CJ360" s="151"/>
      <c r="CK360" s="151"/>
      <c r="CL360" s="151"/>
      <c r="CM360" s="151"/>
      <c r="CN360" s="151"/>
      <c r="CO360" s="151"/>
      <c r="CP360" s="151"/>
      <c r="CQ360" s="151"/>
      <c r="CR360" s="151"/>
      <c r="CS360" s="151"/>
      <c r="CT360" s="151"/>
      <c r="CU360" s="151"/>
      <c r="CV360" s="151"/>
      <c r="CW360" s="151"/>
      <c r="CX360" s="151"/>
      <c r="CY360" s="151"/>
      <c r="CZ360" s="151"/>
      <c r="DA360" s="151"/>
      <c r="DB360" s="151"/>
      <c r="DC360" s="151"/>
      <c r="DD360" s="151"/>
      <c r="DE360" s="151"/>
      <c r="DF360" s="151"/>
      <c r="DG360" s="151"/>
      <c r="DH360" s="151"/>
      <c r="DI360" s="151"/>
      <c r="DJ360" s="151"/>
      <c r="DK360" s="151"/>
      <c r="DL360" s="151"/>
      <c r="DM360" s="151"/>
      <c r="DN360" s="151"/>
      <c r="DO360" s="151"/>
      <c r="DP360" s="151"/>
      <c r="DQ360" s="151"/>
      <c r="DR360" s="151"/>
      <c r="DS360" s="151"/>
      <c r="DT360" s="151"/>
      <c r="DU360" s="151"/>
      <c r="DV360" s="151"/>
      <c r="DW360" s="151"/>
      <c r="DX360" s="151"/>
      <c r="DY360" s="151"/>
      <c r="DZ360" s="151"/>
      <c r="EA360" s="151"/>
      <c r="EB360" s="151"/>
      <c r="EC360" s="151"/>
      <c r="ED360" s="151"/>
      <c r="EE360" s="151"/>
      <c r="EF360" s="151"/>
      <c r="EG360" s="151"/>
      <c r="EH360" s="151"/>
      <c r="EI360" s="151"/>
      <c r="EJ360" s="151"/>
      <c r="EK360" s="151"/>
      <c r="EL360" s="151"/>
      <c r="EM360" s="151"/>
      <c r="EN360" s="151"/>
      <c r="EO360" s="151"/>
      <c r="EP360" s="151"/>
      <c r="EQ360" s="151"/>
      <c r="ER360" s="151"/>
      <c r="ES360" s="151"/>
      <c r="ET360" s="151"/>
      <c r="EU360" s="151"/>
      <c r="EV360" s="151"/>
      <c r="EW360" s="151"/>
      <c r="EX360" s="151"/>
      <c r="EY360" s="151"/>
      <c r="EZ360" s="151"/>
      <c r="FA360" s="151"/>
      <c r="FB360" s="151"/>
      <c r="FC360" s="151"/>
      <c r="FD360" s="151"/>
      <c r="FE360" s="151"/>
      <c r="FF360" s="151"/>
      <c r="FG360" s="151"/>
      <c r="FH360" s="151"/>
      <c r="FI360" s="151"/>
      <c r="FJ360" s="151"/>
      <c r="FK360" s="151"/>
      <c r="FL360" s="151"/>
      <c r="FM360" s="151"/>
      <c r="FN360" s="151"/>
      <c r="FO360" s="151"/>
      <c r="FP360" s="151"/>
      <c r="FQ360" s="151"/>
      <c r="FR360" s="151"/>
      <c r="FS360" s="151"/>
      <c r="FT360" s="151"/>
      <c r="FU360" s="151"/>
      <c r="FV360" s="151"/>
      <c r="FW360" s="151"/>
      <c r="FX360" s="151"/>
      <c r="FY360" s="151"/>
      <c r="FZ360" s="151"/>
      <c r="GA360" s="151"/>
      <c r="GB360" s="151"/>
      <c r="GC360" s="151"/>
      <c r="GD360" s="151"/>
      <c r="GE360" s="151"/>
      <c r="GF360" s="151"/>
      <c r="GG360" s="151"/>
      <c r="GH360" s="151"/>
      <c r="GI360" s="151"/>
      <c r="GJ360" s="151"/>
      <c r="GK360" s="151"/>
      <c r="GL360" s="151"/>
      <c r="GM360" s="151"/>
      <c r="GN360" s="151"/>
      <c r="GO360" s="151"/>
      <c r="GP360" s="151"/>
      <c r="GQ360" s="151"/>
      <c r="GR360" s="151"/>
      <c r="GS360" s="151"/>
      <c r="GT360" s="151"/>
      <c r="GU360" s="151"/>
      <c r="GV360" s="151"/>
      <c r="GW360" s="151"/>
      <c r="GX360" s="151"/>
      <c r="GY360" s="151"/>
      <c r="GZ360" s="151"/>
      <c r="HA360" s="151"/>
      <c r="HB360" s="151"/>
      <c r="HC360" s="151"/>
      <c r="HD360" s="151"/>
      <c r="HE360" s="151"/>
      <c r="HF360" s="151"/>
      <c r="HG360" s="151"/>
      <c r="HH360" s="151"/>
      <c r="HI360" s="151"/>
      <c r="HJ360" s="151"/>
      <c r="HK360" s="151"/>
      <c r="HL360" s="151"/>
      <c r="HM360" s="151"/>
      <c r="HN360" s="151"/>
      <c r="HO360" s="151"/>
      <c r="HP360" s="151"/>
      <c r="HQ360" s="151"/>
      <c r="HR360" s="151"/>
      <c r="HS360" s="151"/>
      <c r="HT360" s="151"/>
      <c r="HU360" s="151"/>
      <c r="HV360" s="151"/>
      <c r="HW360" s="151"/>
      <c r="HX360" s="151"/>
      <c r="HY360" s="151"/>
      <c r="HZ360" s="151"/>
      <c r="IA360" s="151"/>
      <c r="IB360" s="151"/>
      <c r="IC360" s="151"/>
      <c r="ID360" s="151"/>
      <c r="IE360" s="151"/>
      <c r="IF360" s="151"/>
      <c r="IG360" s="151"/>
      <c r="IH360" s="151"/>
      <c r="II360" s="151"/>
      <c r="IJ360" s="151"/>
      <c r="IK360" s="151"/>
      <c r="IL360" s="151"/>
      <c r="IM360" s="151"/>
      <c r="IN360" s="151"/>
      <c r="IO360" s="151"/>
      <c r="IP360" s="151"/>
      <c r="IQ360" s="151"/>
      <c r="IR360" s="151"/>
      <c r="IS360" s="151"/>
      <c r="IT360" s="151"/>
      <c r="IU360" s="151"/>
      <c r="IV360" s="151"/>
      <c r="IW360" s="151"/>
      <c r="IX360" s="151"/>
      <c r="IY360" s="151"/>
      <c r="IZ360" s="151"/>
      <c r="JA360" s="151"/>
      <c r="JB360" s="151"/>
      <c r="JC360" s="151"/>
      <c r="JD360" s="151"/>
      <c r="JE360" s="151"/>
      <c r="JF360" s="151"/>
      <c r="JG360" s="151"/>
      <c r="JH360" s="151"/>
      <c r="JI360" s="151"/>
      <c r="JJ360" s="151"/>
    </row>
    <row r="361" spans="1:270" s="79" customFormat="1" ht="20.100000000000001" hidden="1" customHeight="1" x14ac:dyDescent="0.25">
      <c r="A361" s="76"/>
      <c r="B361" s="120"/>
      <c r="C361" s="77"/>
      <c r="D361" s="119"/>
      <c r="E361" s="413"/>
      <c r="F361" s="259"/>
      <c r="G361" s="259"/>
      <c r="H361" s="259"/>
      <c r="I361" s="78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  <c r="AA361" s="151"/>
      <c r="AB361" s="151"/>
      <c r="AC361" s="151"/>
      <c r="AD361" s="151"/>
      <c r="AE361" s="151"/>
      <c r="AF361" s="151"/>
      <c r="AG361" s="151"/>
      <c r="AH361" s="151"/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  <c r="BI361" s="151"/>
      <c r="BJ361" s="151"/>
      <c r="BK361" s="151"/>
      <c r="BL361" s="151"/>
      <c r="BM361" s="151"/>
      <c r="BN361" s="151"/>
      <c r="BO361" s="151"/>
      <c r="BP361" s="151"/>
      <c r="BQ361" s="151"/>
      <c r="BR361" s="151"/>
      <c r="BS361" s="151"/>
      <c r="BT361" s="151"/>
      <c r="BU361" s="151"/>
      <c r="BV361" s="151"/>
      <c r="BW361" s="151"/>
      <c r="BX361" s="151"/>
      <c r="BY361" s="151"/>
      <c r="BZ361" s="151"/>
      <c r="CA361" s="151"/>
      <c r="CB361" s="151"/>
      <c r="CC361" s="151"/>
      <c r="CD361" s="151"/>
      <c r="CE361" s="151"/>
      <c r="CF361" s="151"/>
      <c r="CG361" s="151"/>
      <c r="CH361" s="151"/>
      <c r="CI361" s="151"/>
      <c r="CJ361" s="151"/>
      <c r="CK361" s="151"/>
      <c r="CL361" s="151"/>
      <c r="CM361" s="151"/>
      <c r="CN361" s="151"/>
      <c r="CO361" s="151"/>
      <c r="CP361" s="151"/>
      <c r="CQ361" s="151"/>
      <c r="CR361" s="151"/>
      <c r="CS361" s="151"/>
      <c r="CT361" s="151"/>
      <c r="CU361" s="151"/>
      <c r="CV361" s="151"/>
      <c r="CW361" s="151"/>
      <c r="CX361" s="151"/>
      <c r="CY361" s="151"/>
      <c r="CZ361" s="151"/>
      <c r="DA361" s="151"/>
      <c r="DB361" s="151"/>
      <c r="DC361" s="151"/>
      <c r="DD361" s="151"/>
      <c r="DE361" s="151"/>
      <c r="DF361" s="151"/>
      <c r="DG361" s="151"/>
      <c r="DH361" s="151"/>
      <c r="DI361" s="151"/>
      <c r="DJ361" s="151"/>
      <c r="DK361" s="151"/>
      <c r="DL361" s="151"/>
      <c r="DM361" s="151"/>
      <c r="DN361" s="151"/>
      <c r="DO361" s="151"/>
      <c r="DP361" s="151"/>
      <c r="DQ361" s="151"/>
      <c r="DR361" s="151"/>
      <c r="DS361" s="151"/>
      <c r="DT361" s="151"/>
      <c r="DU361" s="151"/>
      <c r="DV361" s="151"/>
      <c r="DW361" s="151"/>
      <c r="DX361" s="151"/>
      <c r="DY361" s="151"/>
      <c r="DZ361" s="151"/>
      <c r="EA361" s="151"/>
      <c r="EB361" s="151"/>
      <c r="EC361" s="151"/>
      <c r="ED361" s="151"/>
      <c r="EE361" s="151"/>
      <c r="EF361" s="151"/>
      <c r="EG361" s="151"/>
      <c r="EH361" s="151"/>
      <c r="EI361" s="151"/>
      <c r="EJ361" s="151"/>
      <c r="EK361" s="151"/>
      <c r="EL361" s="151"/>
      <c r="EM361" s="151"/>
      <c r="EN361" s="151"/>
      <c r="EO361" s="151"/>
      <c r="EP361" s="151"/>
      <c r="EQ361" s="151"/>
      <c r="ER361" s="151"/>
      <c r="ES361" s="151"/>
      <c r="ET361" s="151"/>
      <c r="EU361" s="151"/>
      <c r="EV361" s="151"/>
      <c r="EW361" s="151"/>
      <c r="EX361" s="151"/>
      <c r="EY361" s="151"/>
      <c r="EZ361" s="151"/>
      <c r="FA361" s="151"/>
      <c r="FB361" s="151"/>
      <c r="FC361" s="151"/>
      <c r="FD361" s="151"/>
      <c r="FE361" s="151"/>
      <c r="FF361" s="151"/>
      <c r="FG361" s="151"/>
      <c r="FH361" s="151"/>
      <c r="FI361" s="151"/>
      <c r="FJ361" s="151"/>
      <c r="FK361" s="151"/>
      <c r="FL361" s="151"/>
      <c r="FM361" s="151"/>
      <c r="FN361" s="151"/>
      <c r="FO361" s="151"/>
      <c r="FP361" s="151"/>
      <c r="FQ361" s="151"/>
      <c r="FR361" s="151"/>
      <c r="FS361" s="151"/>
      <c r="FT361" s="151"/>
      <c r="FU361" s="151"/>
      <c r="FV361" s="151"/>
      <c r="FW361" s="151"/>
      <c r="FX361" s="151"/>
      <c r="FY361" s="151"/>
      <c r="FZ361" s="151"/>
      <c r="GA361" s="151"/>
      <c r="GB361" s="151"/>
      <c r="GC361" s="151"/>
      <c r="GD361" s="151"/>
      <c r="GE361" s="151"/>
      <c r="GF361" s="151"/>
      <c r="GG361" s="151"/>
      <c r="GH361" s="151"/>
      <c r="GI361" s="151"/>
      <c r="GJ361" s="151"/>
      <c r="GK361" s="151"/>
      <c r="GL361" s="151"/>
      <c r="GM361" s="151"/>
      <c r="GN361" s="151"/>
      <c r="GO361" s="151"/>
      <c r="GP361" s="151"/>
      <c r="GQ361" s="151"/>
      <c r="GR361" s="151"/>
      <c r="GS361" s="151"/>
      <c r="GT361" s="151"/>
      <c r="GU361" s="151"/>
      <c r="GV361" s="151"/>
      <c r="GW361" s="151"/>
      <c r="GX361" s="151"/>
      <c r="GY361" s="151"/>
      <c r="GZ361" s="151"/>
      <c r="HA361" s="151"/>
      <c r="HB361" s="151"/>
      <c r="HC361" s="151"/>
      <c r="HD361" s="151"/>
      <c r="HE361" s="151"/>
      <c r="HF361" s="151"/>
      <c r="HG361" s="151"/>
      <c r="HH361" s="151"/>
      <c r="HI361" s="151"/>
      <c r="HJ361" s="151"/>
      <c r="HK361" s="151"/>
      <c r="HL361" s="151"/>
      <c r="HM361" s="151"/>
      <c r="HN361" s="151"/>
      <c r="HO361" s="151"/>
      <c r="HP361" s="151"/>
      <c r="HQ361" s="151"/>
      <c r="HR361" s="151"/>
      <c r="HS361" s="151"/>
      <c r="HT361" s="151"/>
      <c r="HU361" s="151"/>
      <c r="HV361" s="151"/>
      <c r="HW361" s="151"/>
      <c r="HX361" s="151"/>
      <c r="HY361" s="151"/>
      <c r="HZ361" s="151"/>
      <c r="IA361" s="151"/>
      <c r="IB361" s="151"/>
      <c r="IC361" s="151"/>
      <c r="ID361" s="151"/>
      <c r="IE361" s="151"/>
      <c r="IF361" s="151"/>
      <c r="IG361" s="151"/>
      <c r="IH361" s="151"/>
      <c r="II361" s="151"/>
      <c r="IJ361" s="151"/>
      <c r="IK361" s="151"/>
      <c r="IL361" s="151"/>
      <c r="IM361" s="151"/>
      <c r="IN361" s="151"/>
      <c r="IO361" s="151"/>
      <c r="IP361" s="151"/>
      <c r="IQ361" s="151"/>
      <c r="IR361" s="151"/>
      <c r="IS361" s="151"/>
      <c r="IT361" s="151"/>
      <c r="IU361" s="151"/>
      <c r="IV361" s="151"/>
      <c r="IW361" s="151"/>
      <c r="IX361" s="151"/>
      <c r="IY361" s="151"/>
      <c r="IZ361" s="151"/>
      <c r="JA361" s="151"/>
      <c r="JB361" s="151"/>
      <c r="JC361" s="151"/>
      <c r="JD361" s="151"/>
      <c r="JE361" s="151"/>
      <c r="JF361" s="151"/>
      <c r="JG361" s="151"/>
      <c r="JH361" s="151"/>
      <c r="JI361" s="151"/>
      <c r="JJ361" s="151"/>
    </row>
    <row r="362" spans="1:270" s="118" customFormat="1" ht="20.100000000000001" hidden="1" customHeight="1" x14ac:dyDescent="0.25">
      <c r="A362" s="124"/>
      <c r="B362" s="136"/>
      <c r="C362" s="126"/>
      <c r="D362" s="134"/>
      <c r="E362" s="280"/>
      <c r="F362" s="256"/>
      <c r="G362" s="256"/>
      <c r="H362" s="256"/>
      <c r="I362" s="117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  <c r="AC362" s="151"/>
      <c r="AD362" s="151"/>
      <c r="AE362" s="151"/>
      <c r="AF362" s="151"/>
      <c r="AG362" s="151"/>
      <c r="AH362" s="151"/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  <c r="BI362" s="151"/>
      <c r="BJ362" s="151"/>
      <c r="BK362" s="151"/>
      <c r="BL362" s="151"/>
      <c r="BM362" s="151"/>
      <c r="BN362" s="151"/>
      <c r="BO362" s="151"/>
      <c r="BP362" s="151"/>
      <c r="BQ362" s="151"/>
      <c r="BR362" s="151"/>
      <c r="BS362" s="151"/>
      <c r="BT362" s="151"/>
      <c r="BU362" s="151"/>
      <c r="BV362" s="151"/>
      <c r="BW362" s="151"/>
      <c r="BX362" s="151"/>
      <c r="BY362" s="151"/>
      <c r="BZ362" s="151"/>
      <c r="CA362" s="151"/>
      <c r="CB362" s="151"/>
      <c r="CC362" s="151"/>
      <c r="CD362" s="151"/>
      <c r="CE362" s="151"/>
      <c r="CF362" s="151"/>
      <c r="CG362" s="151"/>
      <c r="CH362" s="151"/>
      <c r="CI362" s="151"/>
      <c r="CJ362" s="151"/>
      <c r="CK362" s="151"/>
      <c r="CL362" s="151"/>
      <c r="CM362" s="151"/>
      <c r="CN362" s="151"/>
      <c r="CO362" s="151"/>
      <c r="CP362" s="151"/>
      <c r="CQ362" s="151"/>
      <c r="CR362" s="151"/>
      <c r="CS362" s="151"/>
      <c r="CT362" s="151"/>
      <c r="CU362" s="151"/>
      <c r="CV362" s="151"/>
      <c r="CW362" s="151"/>
      <c r="CX362" s="151"/>
      <c r="CY362" s="151"/>
      <c r="CZ362" s="151"/>
      <c r="DA362" s="151"/>
      <c r="DB362" s="151"/>
      <c r="DC362" s="151"/>
      <c r="DD362" s="151"/>
      <c r="DE362" s="151"/>
      <c r="DF362" s="151"/>
      <c r="DG362" s="151"/>
      <c r="DH362" s="151"/>
      <c r="DI362" s="151"/>
      <c r="DJ362" s="151"/>
      <c r="DK362" s="151"/>
      <c r="DL362" s="151"/>
      <c r="DM362" s="151"/>
      <c r="DN362" s="151"/>
      <c r="DO362" s="151"/>
      <c r="DP362" s="151"/>
      <c r="DQ362" s="151"/>
      <c r="DR362" s="151"/>
      <c r="DS362" s="151"/>
      <c r="DT362" s="151"/>
      <c r="DU362" s="151"/>
      <c r="DV362" s="151"/>
      <c r="DW362" s="151"/>
      <c r="DX362" s="151"/>
      <c r="DY362" s="151"/>
      <c r="DZ362" s="151"/>
      <c r="EA362" s="151"/>
      <c r="EB362" s="151"/>
      <c r="EC362" s="151"/>
      <c r="ED362" s="151"/>
      <c r="EE362" s="151"/>
      <c r="EF362" s="151"/>
      <c r="EG362" s="151"/>
      <c r="EH362" s="151"/>
      <c r="EI362" s="151"/>
      <c r="EJ362" s="151"/>
      <c r="EK362" s="151"/>
      <c r="EL362" s="151"/>
      <c r="EM362" s="151"/>
      <c r="EN362" s="151"/>
      <c r="EO362" s="151"/>
      <c r="EP362" s="151"/>
      <c r="EQ362" s="151"/>
      <c r="ER362" s="151"/>
      <c r="ES362" s="151"/>
      <c r="ET362" s="151"/>
      <c r="EU362" s="151"/>
      <c r="EV362" s="151"/>
      <c r="EW362" s="151"/>
      <c r="EX362" s="151"/>
      <c r="EY362" s="151"/>
      <c r="EZ362" s="151"/>
      <c r="FA362" s="151"/>
      <c r="FB362" s="151"/>
      <c r="FC362" s="151"/>
      <c r="FD362" s="151"/>
      <c r="FE362" s="151"/>
      <c r="FF362" s="151"/>
      <c r="FG362" s="151"/>
      <c r="FH362" s="151"/>
      <c r="FI362" s="151"/>
      <c r="FJ362" s="151"/>
      <c r="FK362" s="151"/>
      <c r="FL362" s="151"/>
      <c r="FM362" s="151"/>
      <c r="FN362" s="151"/>
      <c r="FO362" s="151"/>
      <c r="FP362" s="151"/>
      <c r="FQ362" s="151"/>
      <c r="FR362" s="151"/>
      <c r="FS362" s="151"/>
      <c r="FT362" s="151"/>
      <c r="FU362" s="151"/>
      <c r="FV362" s="151"/>
      <c r="FW362" s="151"/>
      <c r="FX362" s="151"/>
      <c r="FY362" s="151"/>
      <c r="FZ362" s="151"/>
      <c r="GA362" s="151"/>
      <c r="GB362" s="151"/>
      <c r="GC362" s="151"/>
      <c r="GD362" s="151"/>
      <c r="GE362" s="151"/>
      <c r="GF362" s="151"/>
      <c r="GG362" s="151"/>
      <c r="GH362" s="151"/>
      <c r="GI362" s="151"/>
      <c r="GJ362" s="151"/>
      <c r="GK362" s="151"/>
      <c r="GL362" s="151"/>
      <c r="GM362" s="151"/>
      <c r="GN362" s="151"/>
      <c r="GO362" s="151"/>
      <c r="GP362" s="151"/>
      <c r="GQ362" s="151"/>
      <c r="GR362" s="151"/>
      <c r="GS362" s="151"/>
      <c r="GT362" s="151"/>
      <c r="GU362" s="151"/>
      <c r="GV362" s="151"/>
      <c r="GW362" s="151"/>
      <c r="GX362" s="151"/>
      <c r="GY362" s="151"/>
      <c r="GZ362" s="151"/>
      <c r="HA362" s="151"/>
      <c r="HB362" s="151"/>
      <c r="HC362" s="151"/>
      <c r="HD362" s="151"/>
      <c r="HE362" s="151"/>
      <c r="HF362" s="151"/>
      <c r="HG362" s="151"/>
      <c r="HH362" s="151"/>
      <c r="HI362" s="151"/>
      <c r="HJ362" s="151"/>
      <c r="HK362" s="151"/>
      <c r="HL362" s="151"/>
      <c r="HM362" s="151"/>
      <c r="HN362" s="151"/>
      <c r="HO362" s="151"/>
      <c r="HP362" s="151"/>
      <c r="HQ362" s="151"/>
      <c r="HR362" s="151"/>
      <c r="HS362" s="151"/>
      <c r="HT362" s="151"/>
      <c r="HU362" s="151"/>
      <c r="HV362" s="151"/>
      <c r="HW362" s="151"/>
      <c r="HX362" s="151"/>
      <c r="HY362" s="151"/>
      <c r="HZ362" s="151"/>
      <c r="IA362" s="151"/>
      <c r="IB362" s="151"/>
      <c r="IC362" s="151"/>
      <c r="ID362" s="151"/>
      <c r="IE362" s="151"/>
      <c r="IF362" s="151"/>
      <c r="IG362" s="151"/>
      <c r="IH362" s="151"/>
      <c r="II362" s="151"/>
      <c r="IJ362" s="151"/>
      <c r="IK362" s="151"/>
      <c r="IL362" s="151"/>
      <c r="IM362" s="151"/>
      <c r="IN362" s="151"/>
      <c r="IO362" s="151"/>
      <c r="IP362" s="151"/>
      <c r="IQ362" s="151"/>
      <c r="IR362" s="151"/>
      <c r="IS362" s="151"/>
      <c r="IT362" s="151"/>
      <c r="IU362" s="151"/>
      <c r="IV362" s="151"/>
      <c r="IW362" s="151"/>
      <c r="IX362" s="151"/>
      <c r="IY362" s="151"/>
      <c r="IZ362" s="151"/>
      <c r="JA362" s="151"/>
      <c r="JB362" s="151"/>
      <c r="JC362" s="151"/>
      <c r="JD362" s="151"/>
      <c r="JE362" s="151"/>
      <c r="JF362" s="151"/>
      <c r="JG362" s="151"/>
      <c r="JH362" s="151"/>
      <c r="JI362" s="151"/>
      <c r="JJ362" s="151"/>
    </row>
    <row r="363" spans="1:270" ht="20.100000000000001" hidden="1" customHeight="1" x14ac:dyDescent="0.25">
      <c r="A363" s="50"/>
      <c r="B363" s="59"/>
      <c r="C363" s="52"/>
      <c r="D363" s="46"/>
      <c r="E363" s="398"/>
      <c r="F363" s="252"/>
      <c r="G363" s="252"/>
      <c r="H363" s="252"/>
      <c r="I363" s="12"/>
      <c r="J363" s="151"/>
      <c r="K363" s="151"/>
      <c r="L363" s="151"/>
      <c r="M363" s="151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  <c r="AA363" s="151"/>
      <c r="AB363" s="151"/>
      <c r="AC363" s="151"/>
      <c r="AD363" s="151"/>
      <c r="AE363" s="151"/>
      <c r="AF363" s="151"/>
      <c r="AG363" s="151"/>
      <c r="AH363" s="151"/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  <c r="BI363" s="151"/>
      <c r="BJ363" s="151"/>
      <c r="BK363" s="151"/>
      <c r="BL363" s="151"/>
      <c r="BM363" s="151"/>
      <c r="BN363" s="151"/>
      <c r="BO363" s="151"/>
      <c r="BP363" s="151"/>
      <c r="BQ363" s="151"/>
      <c r="BR363" s="151"/>
      <c r="BS363" s="151"/>
      <c r="BT363" s="151"/>
      <c r="BU363" s="151"/>
      <c r="BV363" s="151"/>
      <c r="BW363" s="151"/>
      <c r="BX363" s="151"/>
      <c r="BY363" s="151"/>
      <c r="BZ363" s="151"/>
      <c r="CA363" s="151"/>
      <c r="CB363" s="151"/>
      <c r="CC363" s="151"/>
      <c r="CD363" s="151"/>
      <c r="CE363" s="151"/>
      <c r="CF363" s="151"/>
      <c r="CG363" s="151"/>
      <c r="CH363" s="151"/>
      <c r="CI363" s="151"/>
      <c r="CJ363" s="151"/>
      <c r="CK363" s="151"/>
      <c r="CL363" s="151"/>
      <c r="CM363" s="151"/>
      <c r="CN363" s="151"/>
      <c r="CO363" s="151"/>
      <c r="CP363" s="151"/>
      <c r="CQ363" s="151"/>
      <c r="CR363" s="151"/>
      <c r="CS363" s="151"/>
      <c r="CT363" s="151"/>
      <c r="CU363" s="151"/>
      <c r="CV363" s="151"/>
      <c r="CW363" s="151"/>
      <c r="CX363" s="151"/>
      <c r="CY363" s="151"/>
      <c r="CZ363" s="151"/>
      <c r="DA363" s="151"/>
      <c r="DB363" s="151"/>
      <c r="DC363" s="151"/>
      <c r="DD363" s="151"/>
      <c r="DE363" s="151"/>
      <c r="DF363" s="151"/>
      <c r="DG363" s="151"/>
      <c r="DH363" s="151"/>
      <c r="DI363" s="151"/>
      <c r="DJ363" s="151"/>
      <c r="DK363" s="151"/>
      <c r="DL363" s="151"/>
      <c r="DM363" s="151"/>
      <c r="DN363" s="151"/>
      <c r="DO363" s="151"/>
      <c r="DP363" s="151"/>
      <c r="DQ363" s="151"/>
      <c r="DR363" s="151"/>
      <c r="DS363" s="151"/>
      <c r="DT363" s="151"/>
      <c r="DU363" s="151"/>
      <c r="DV363" s="151"/>
      <c r="DW363" s="151"/>
      <c r="DX363" s="151"/>
      <c r="DY363" s="151"/>
      <c r="DZ363" s="151"/>
      <c r="EA363" s="151"/>
      <c r="EB363" s="151"/>
      <c r="EC363" s="151"/>
      <c r="ED363" s="151"/>
      <c r="EE363" s="151"/>
      <c r="EF363" s="151"/>
      <c r="EG363" s="151"/>
      <c r="EH363" s="151"/>
      <c r="EI363" s="151"/>
      <c r="EJ363" s="151"/>
      <c r="EK363" s="151"/>
      <c r="EL363" s="151"/>
      <c r="EM363" s="151"/>
      <c r="EN363" s="151"/>
      <c r="EO363" s="151"/>
      <c r="EP363" s="151"/>
      <c r="EQ363" s="151"/>
      <c r="ER363" s="151"/>
      <c r="ES363" s="151"/>
      <c r="ET363" s="151"/>
      <c r="EU363" s="151"/>
      <c r="EV363" s="151"/>
      <c r="EW363" s="151"/>
      <c r="EX363" s="151"/>
      <c r="EY363" s="151"/>
      <c r="EZ363" s="151"/>
      <c r="FA363" s="151"/>
      <c r="FB363" s="151"/>
      <c r="FC363" s="151"/>
      <c r="FD363" s="151"/>
      <c r="FE363" s="151"/>
      <c r="FF363" s="151"/>
      <c r="FG363" s="151"/>
      <c r="FH363" s="151"/>
      <c r="FI363" s="151"/>
      <c r="FJ363" s="151"/>
      <c r="FK363" s="151"/>
      <c r="FL363" s="151"/>
      <c r="FM363" s="151"/>
      <c r="FN363" s="151"/>
      <c r="FO363" s="151"/>
      <c r="FP363" s="151"/>
      <c r="FQ363" s="151"/>
      <c r="FR363" s="151"/>
      <c r="FS363" s="151"/>
      <c r="FT363" s="151"/>
      <c r="FU363" s="151"/>
      <c r="FV363" s="151"/>
      <c r="FW363" s="151"/>
      <c r="FX363" s="151"/>
      <c r="FY363" s="151"/>
      <c r="FZ363" s="151"/>
      <c r="GA363" s="151"/>
      <c r="GB363" s="151"/>
      <c r="GC363" s="151"/>
      <c r="GD363" s="151"/>
      <c r="GE363" s="151"/>
      <c r="GF363" s="151"/>
      <c r="GG363" s="151"/>
      <c r="GH363" s="151"/>
      <c r="GI363" s="151"/>
      <c r="GJ363" s="151"/>
      <c r="GK363" s="151"/>
      <c r="GL363" s="151"/>
      <c r="GM363" s="151"/>
      <c r="GN363" s="151"/>
      <c r="GO363" s="151"/>
      <c r="GP363" s="151"/>
      <c r="GQ363" s="151"/>
      <c r="GR363" s="151"/>
      <c r="GS363" s="151"/>
      <c r="GT363" s="151"/>
      <c r="GU363" s="151"/>
      <c r="GV363" s="151"/>
      <c r="GW363" s="151"/>
      <c r="GX363" s="151"/>
      <c r="GY363" s="151"/>
      <c r="GZ363" s="151"/>
      <c r="HA363" s="151"/>
      <c r="HB363" s="151"/>
      <c r="HC363" s="151"/>
      <c r="HD363" s="151"/>
      <c r="HE363" s="151"/>
      <c r="HF363" s="151"/>
      <c r="HG363" s="151"/>
      <c r="HH363" s="151"/>
      <c r="HI363" s="151"/>
      <c r="HJ363" s="151"/>
      <c r="HK363" s="151"/>
      <c r="HL363" s="151"/>
      <c r="HM363" s="151"/>
      <c r="HN363" s="151"/>
      <c r="HO363" s="151"/>
      <c r="HP363" s="151"/>
      <c r="HQ363" s="151"/>
      <c r="HR363" s="151"/>
      <c r="HS363" s="151"/>
      <c r="HT363" s="151"/>
      <c r="HU363" s="151"/>
      <c r="HV363" s="151"/>
      <c r="HW363" s="151"/>
      <c r="HX363" s="151"/>
      <c r="HY363" s="151"/>
      <c r="HZ363" s="151"/>
      <c r="IA363" s="151"/>
      <c r="IB363" s="151"/>
      <c r="IC363" s="151"/>
      <c r="ID363" s="151"/>
      <c r="IE363" s="151"/>
      <c r="IF363" s="151"/>
      <c r="IG363" s="151"/>
      <c r="IH363" s="151"/>
      <c r="II363" s="151"/>
      <c r="IJ363" s="151"/>
      <c r="IK363" s="151"/>
      <c r="IL363" s="151"/>
      <c r="IM363" s="151"/>
      <c r="IN363" s="151"/>
      <c r="IO363" s="151"/>
      <c r="IP363" s="151"/>
      <c r="IQ363" s="151"/>
      <c r="IR363" s="151"/>
      <c r="IS363" s="151"/>
      <c r="IT363" s="151"/>
      <c r="IU363" s="151"/>
      <c r="IV363" s="151"/>
      <c r="IW363" s="151"/>
      <c r="IX363" s="151"/>
      <c r="IY363" s="151"/>
      <c r="IZ363" s="151"/>
      <c r="JA363" s="151"/>
      <c r="JB363" s="151"/>
      <c r="JC363" s="151"/>
      <c r="JD363" s="151"/>
      <c r="JE363" s="151"/>
      <c r="JF363" s="151"/>
      <c r="JG363" s="151"/>
      <c r="JH363" s="151"/>
      <c r="JI363" s="151"/>
      <c r="JJ363" s="151"/>
    </row>
    <row r="364" spans="1:270" ht="20.100000000000001" hidden="1" customHeight="1" x14ac:dyDescent="0.25">
      <c r="A364" s="50"/>
      <c r="B364" s="59"/>
      <c r="C364" s="52"/>
      <c r="D364" s="46"/>
      <c r="E364" s="398"/>
      <c r="F364" s="252"/>
      <c r="G364" s="252"/>
      <c r="H364" s="252"/>
      <c r="I364" s="12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  <c r="AA364" s="151"/>
      <c r="AB364" s="151"/>
      <c r="AC364" s="151"/>
      <c r="AD364" s="151"/>
      <c r="AE364" s="151"/>
      <c r="AF364" s="151"/>
      <c r="AG364" s="151"/>
      <c r="AH364" s="151"/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  <c r="BI364" s="151"/>
      <c r="BJ364" s="151"/>
      <c r="BK364" s="151"/>
      <c r="BL364" s="151"/>
      <c r="BM364" s="151"/>
      <c r="BN364" s="151"/>
      <c r="BO364" s="151"/>
      <c r="BP364" s="151"/>
      <c r="BQ364" s="151"/>
      <c r="BR364" s="151"/>
      <c r="BS364" s="151"/>
      <c r="BT364" s="151"/>
      <c r="BU364" s="151"/>
      <c r="BV364" s="151"/>
      <c r="BW364" s="151"/>
      <c r="BX364" s="151"/>
      <c r="BY364" s="151"/>
      <c r="BZ364" s="151"/>
      <c r="CA364" s="151"/>
      <c r="CB364" s="151"/>
      <c r="CC364" s="151"/>
      <c r="CD364" s="151"/>
      <c r="CE364" s="151"/>
      <c r="CF364" s="151"/>
      <c r="CG364" s="151"/>
      <c r="CH364" s="151"/>
      <c r="CI364" s="151"/>
      <c r="CJ364" s="151"/>
      <c r="CK364" s="151"/>
      <c r="CL364" s="151"/>
      <c r="CM364" s="151"/>
      <c r="CN364" s="151"/>
      <c r="CO364" s="151"/>
      <c r="CP364" s="151"/>
      <c r="CQ364" s="151"/>
      <c r="CR364" s="151"/>
      <c r="CS364" s="151"/>
      <c r="CT364" s="151"/>
      <c r="CU364" s="151"/>
      <c r="CV364" s="151"/>
      <c r="CW364" s="151"/>
      <c r="CX364" s="151"/>
      <c r="CY364" s="151"/>
      <c r="CZ364" s="151"/>
      <c r="DA364" s="151"/>
      <c r="DB364" s="151"/>
      <c r="DC364" s="151"/>
      <c r="DD364" s="151"/>
      <c r="DE364" s="151"/>
      <c r="DF364" s="151"/>
      <c r="DG364" s="151"/>
      <c r="DH364" s="151"/>
      <c r="DI364" s="151"/>
      <c r="DJ364" s="151"/>
      <c r="DK364" s="151"/>
      <c r="DL364" s="151"/>
      <c r="DM364" s="151"/>
      <c r="DN364" s="151"/>
      <c r="DO364" s="151"/>
      <c r="DP364" s="151"/>
      <c r="DQ364" s="151"/>
      <c r="DR364" s="151"/>
      <c r="DS364" s="151"/>
      <c r="DT364" s="151"/>
      <c r="DU364" s="151"/>
      <c r="DV364" s="151"/>
      <c r="DW364" s="151"/>
      <c r="DX364" s="151"/>
      <c r="DY364" s="151"/>
      <c r="DZ364" s="151"/>
      <c r="EA364" s="151"/>
      <c r="EB364" s="151"/>
      <c r="EC364" s="151"/>
      <c r="ED364" s="151"/>
      <c r="EE364" s="151"/>
      <c r="EF364" s="151"/>
      <c r="EG364" s="151"/>
      <c r="EH364" s="151"/>
      <c r="EI364" s="151"/>
      <c r="EJ364" s="151"/>
      <c r="EK364" s="151"/>
      <c r="EL364" s="151"/>
      <c r="EM364" s="151"/>
      <c r="EN364" s="151"/>
      <c r="EO364" s="151"/>
      <c r="EP364" s="151"/>
      <c r="EQ364" s="151"/>
      <c r="ER364" s="151"/>
      <c r="ES364" s="151"/>
      <c r="ET364" s="151"/>
      <c r="EU364" s="151"/>
      <c r="EV364" s="151"/>
      <c r="EW364" s="151"/>
      <c r="EX364" s="151"/>
      <c r="EY364" s="151"/>
      <c r="EZ364" s="151"/>
      <c r="FA364" s="151"/>
      <c r="FB364" s="151"/>
      <c r="FC364" s="151"/>
      <c r="FD364" s="151"/>
      <c r="FE364" s="151"/>
      <c r="FF364" s="151"/>
      <c r="FG364" s="151"/>
      <c r="FH364" s="151"/>
      <c r="FI364" s="151"/>
      <c r="FJ364" s="151"/>
      <c r="FK364" s="151"/>
      <c r="FL364" s="151"/>
      <c r="FM364" s="151"/>
      <c r="FN364" s="151"/>
      <c r="FO364" s="151"/>
      <c r="FP364" s="151"/>
      <c r="FQ364" s="151"/>
      <c r="FR364" s="151"/>
      <c r="FS364" s="151"/>
      <c r="FT364" s="151"/>
      <c r="FU364" s="151"/>
      <c r="FV364" s="151"/>
      <c r="FW364" s="151"/>
      <c r="FX364" s="151"/>
      <c r="FY364" s="151"/>
      <c r="FZ364" s="151"/>
      <c r="GA364" s="151"/>
      <c r="GB364" s="151"/>
      <c r="GC364" s="151"/>
      <c r="GD364" s="151"/>
      <c r="GE364" s="151"/>
      <c r="GF364" s="151"/>
      <c r="GG364" s="151"/>
      <c r="GH364" s="151"/>
      <c r="GI364" s="151"/>
      <c r="GJ364" s="151"/>
      <c r="GK364" s="151"/>
      <c r="GL364" s="151"/>
      <c r="GM364" s="151"/>
      <c r="GN364" s="151"/>
      <c r="GO364" s="151"/>
      <c r="GP364" s="151"/>
      <c r="GQ364" s="151"/>
      <c r="GR364" s="151"/>
      <c r="GS364" s="151"/>
      <c r="GT364" s="151"/>
      <c r="GU364" s="151"/>
      <c r="GV364" s="151"/>
      <c r="GW364" s="151"/>
      <c r="GX364" s="151"/>
      <c r="GY364" s="151"/>
      <c r="GZ364" s="151"/>
      <c r="HA364" s="151"/>
      <c r="HB364" s="151"/>
      <c r="HC364" s="151"/>
      <c r="HD364" s="151"/>
      <c r="HE364" s="151"/>
      <c r="HF364" s="151"/>
      <c r="HG364" s="151"/>
      <c r="HH364" s="151"/>
      <c r="HI364" s="151"/>
      <c r="HJ364" s="151"/>
      <c r="HK364" s="151"/>
      <c r="HL364" s="151"/>
      <c r="HM364" s="151"/>
      <c r="HN364" s="151"/>
      <c r="HO364" s="151"/>
      <c r="HP364" s="151"/>
      <c r="HQ364" s="151"/>
      <c r="HR364" s="151"/>
      <c r="HS364" s="151"/>
      <c r="HT364" s="151"/>
      <c r="HU364" s="151"/>
      <c r="HV364" s="151"/>
      <c r="HW364" s="151"/>
      <c r="HX364" s="151"/>
      <c r="HY364" s="151"/>
      <c r="HZ364" s="151"/>
      <c r="IA364" s="151"/>
      <c r="IB364" s="151"/>
      <c r="IC364" s="151"/>
      <c r="ID364" s="151"/>
      <c r="IE364" s="151"/>
      <c r="IF364" s="151"/>
      <c r="IG364" s="151"/>
      <c r="IH364" s="151"/>
      <c r="II364" s="151"/>
      <c r="IJ364" s="151"/>
      <c r="IK364" s="151"/>
      <c r="IL364" s="151"/>
      <c r="IM364" s="151"/>
      <c r="IN364" s="151"/>
      <c r="IO364" s="151"/>
      <c r="IP364" s="151"/>
      <c r="IQ364" s="151"/>
      <c r="IR364" s="151"/>
      <c r="IS364" s="151"/>
      <c r="IT364" s="151"/>
      <c r="IU364" s="151"/>
      <c r="IV364" s="151"/>
      <c r="IW364" s="151"/>
      <c r="IX364" s="151"/>
      <c r="IY364" s="151"/>
      <c r="IZ364" s="151"/>
      <c r="JA364" s="151"/>
      <c r="JB364" s="151"/>
      <c r="JC364" s="151"/>
      <c r="JD364" s="151"/>
      <c r="JE364" s="151"/>
      <c r="JF364" s="151"/>
      <c r="JG364" s="151"/>
      <c r="JH364" s="151"/>
      <c r="JI364" s="151"/>
      <c r="JJ364" s="151"/>
    </row>
    <row r="365" spans="1:270" ht="20.100000000000001" hidden="1" customHeight="1" x14ac:dyDescent="0.25">
      <c r="A365" s="50"/>
      <c r="B365" s="59"/>
      <c r="C365" s="52"/>
      <c r="D365" s="46"/>
      <c r="E365" s="398"/>
      <c r="F365" s="252"/>
      <c r="G365" s="252"/>
      <c r="H365" s="252"/>
      <c r="I365" s="12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  <c r="AC365" s="151"/>
      <c r="AD365" s="151"/>
      <c r="AE365" s="151"/>
      <c r="AF365" s="151"/>
      <c r="AG365" s="151"/>
      <c r="AH365" s="151"/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  <c r="BI365" s="151"/>
      <c r="BJ365" s="151"/>
      <c r="BK365" s="151"/>
      <c r="BL365" s="151"/>
      <c r="BM365" s="151"/>
      <c r="BN365" s="151"/>
      <c r="BO365" s="151"/>
      <c r="BP365" s="151"/>
      <c r="BQ365" s="151"/>
      <c r="BR365" s="151"/>
      <c r="BS365" s="151"/>
      <c r="BT365" s="151"/>
      <c r="BU365" s="151"/>
      <c r="BV365" s="151"/>
      <c r="BW365" s="151"/>
      <c r="BX365" s="151"/>
      <c r="BY365" s="151"/>
      <c r="BZ365" s="151"/>
      <c r="CA365" s="151"/>
      <c r="CB365" s="151"/>
      <c r="CC365" s="151"/>
      <c r="CD365" s="151"/>
      <c r="CE365" s="151"/>
      <c r="CF365" s="151"/>
      <c r="CG365" s="151"/>
      <c r="CH365" s="151"/>
      <c r="CI365" s="151"/>
      <c r="CJ365" s="151"/>
      <c r="CK365" s="151"/>
      <c r="CL365" s="151"/>
      <c r="CM365" s="151"/>
      <c r="CN365" s="151"/>
      <c r="CO365" s="151"/>
      <c r="CP365" s="151"/>
      <c r="CQ365" s="151"/>
      <c r="CR365" s="151"/>
      <c r="CS365" s="151"/>
      <c r="CT365" s="151"/>
      <c r="CU365" s="151"/>
      <c r="CV365" s="151"/>
      <c r="CW365" s="151"/>
      <c r="CX365" s="151"/>
      <c r="CY365" s="151"/>
      <c r="CZ365" s="151"/>
      <c r="DA365" s="151"/>
      <c r="DB365" s="151"/>
      <c r="DC365" s="151"/>
      <c r="DD365" s="151"/>
      <c r="DE365" s="151"/>
      <c r="DF365" s="151"/>
      <c r="DG365" s="151"/>
      <c r="DH365" s="151"/>
      <c r="DI365" s="151"/>
      <c r="DJ365" s="151"/>
      <c r="DK365" s="151"/>
      <c r="DL365" s="151"/>
      <c r="DM365" s="151"/>
      <c r="DN365" s="151"/>
      <c r="DO365" s="151"/>
      <c r="DP365" s="151"/>
      <c r="DQ365" s="151"/>
      <c r="DR365" s="151"/>
      <c r="DS365" s="151"/>
      <c r="DT365" s="151"/>
      <c r="DU365" s="151"/>
      <c r="DV365" s="151"/>
      <c r="DW365" s="151"/>
      <c r="DX365" s="151"/>
      <c r="DY365" s="151"/>
      <c r="DZ365" s="151"/>
      <c r="EA365" s="151"/>
      <c r="EB365" s="151"/>
      <c r="EC365" s="151"/>
      <c r="ED365" s="151"/>
      <c r="EE365" s="151"/>
      <c r="EF365" s="151"/>
      <c r="EG365" s="151"/>
      <c r="EH365" s="151"/>
      <c r="EI365" s="151"/>
      <c r="EJ365" s="151"/>
      <c r="EK365" s="151"/>
      <c r="EL365" s="151"/>
      <c r="EM365" s="151"/>
      <c r="EN365" s="151"/>
      <c r="EO365" s="151"/>
      <c r="EP365" s="151"/>
      <c r="EQ365" s="151"/>
      <c r="ER365" s="151"/>
      <c r="ES365" s="151"/>
      <c r="ET365" s="151"/>
      <c r="EU365" s="151"/>
      <c r="EV365" s="151"/>
      <c r="EW365" s="151"/>
      <c r="EX365" s="151"/>
      <c r="EY365" s="151"/>
      <c r="EZ365" s="151"/>
      <c r="FA365" s="151"/>
      <c r="FB365" s="151"/>
      <c r="FC365" s="151"/>
      <c r="FD365" s="151"/>
      <c r="FE365" s="151"/>
      <c r="FF365" s="151"/>
      <c r="FG365" s="151"/>
      <c r="FH365" s="151"/>
      <c r="FI365" s="151"/>
      <c r="FJ365" s="151"/>
      <c r="FK365" s="151"/>
      <c r="FL365" s="151"/>
      <c r="FM365" s="151"/>
      <c r="FN365" s="151"/>
      <c r="FO365" s="151"/>
      <c r="FP365" s="151"/>
      <c r="FQ365" s="151"/>
      <c r="FR365" s="151"/>
      <c r="FS365" s="151"/>
      <c r="FT365" s="151"/>
      <c r="FU365" s="151"/>
      <c r="FV365" s="151"/>
      <c r="FW365" s="151"/>
      <c r="FX365" s="151"/>
      <c r="FY365" s="151"/>
      <c r="FZ365" s="151"/>
      <c r="GA365" s="151"/>
      <c r="GB365" s="151"/>
      <c r="GC365" s="151"/>
      <c r="GD365" s="151"/>
      <c r="GE365" s="151"/>
      <c r="GF365" s="151"/>
      <c r="GG365" s="151"/>
      <c r="GH365" s="151"/>
      <c r="GI365" s="151"/>
      <c r="GJ365" s="151"/>
      <c r="GK365" s="151"/>
      <c r="GL365" s="151"/>
      <c r="GM365" s="151"/>
      <c r="GN365" s="151"/>
      <c r="GO365" s="151"/>
      <c r="GP365" s="151"/>
      <c r="GQ365" s="151"/>
      <c r="GR365" s="151"/>
      <c r="GS365" s="151"/>
      <c r="GT365" s="151"/>
      <c r="GU365" s="151"/>
      <c r="GV365" s="151"/>
      <c r="GW365" s="151"/>
      <c r="GX365" s="151"/>
      <c r="GY365" s="151"/>
      <c r="GZ365" s="151"/>
      <c r="HA365" s="151"/>
      <c r="HB365" s="151"/>
      <c r="HC365" s="151"/>
      <c r="HD365" s="151"/>
      <c r="HE365" s="151"/>
      <c r="HF365" s="151"/>
      <c r="HG365" s="151"/>
      <c r="HH365" s="151"/>
      <c r="HI365" s="151"/>
      <c r="HJ365" s="151"/>
      <c r="HK365" s="151"/>
      <c r="HL365" s="151"/>
      <c r="HM365" s="151"/>
      <c r="HN365" s="151"/>
      <c r="HO365" s="151"/>
      <c r="HP365" s="151"/>
      <c r="HQ365" s="151"/>
      <c r="HR365" s="151"/>
      <c r="HS365" s="151"/>
      <c r="HT365" s="151"/>
      <c r="HU365" s="151"/>
      <c r="HV365" s="151"/>
      <c r="HW365" s="151"/>
      <c r="HX365" s="151"/>
      <c r="HY365" s="151"/>
      <c r="HZ365" s="151"/>
      <c r="IA365" s="151"/>
      <c r="IB365" s="151"/>
      <c r="IC365" s="151"/>
      <c r="ID365" s="151"/>
      <c r="IE365" s="151"/>
      <c r="IF365" s="151"/>
      <c r="IG365" s="151"/>
      <c r="IH365" s="151"/>
      <c r="II365" s="151"/>
      <c r="IJ365" s="151"/>
      <c r="IK365" s="151"/>
      <c r="IL365" s="151"/>
      <c r="IM365" s="151"/>
      <c r="IN365" s="151"/>
      <c r="IO365" s="151"/>
      <c r="IP365" s="151"/>
      <c r="IQ365" s="151"/>
      <c r="IR365" s="151"/>
      <c r="IS365" s="151"/>
      <c r="IT365" s="151"/>
      <c r="IU365" s="151"/>
      <c r="IV365" s="151"/>
      <c r="IW365" s="151"/>
      <c r="IX365" s="151"/>
      <c r="IY365" s="151"/>
      <c r="IZ365" s="151"/>
      <c r="JA365" s="151"/>
      <c r="JB365" s="151"/>
      <c r="JC365" s="151"/>
      <c r="JD365" s="151"/>
      <c r="JE365" s="151"/>
      <c r="JF365" s="151"/>
      <c r="JG365" s="151"/>
      <c r="JH365" s="151"/>
      <c r="JI365" s="151"/>
      <c r="JJ365" s="151"/>
    </row>
    <row r="366" spans="1:270" s="118" customFormat="1" ht="20.100000000000001" hidden="1" customHeight="1" x14ac:dyDescent="0.25">
      <c r="A366" s="124"/>
      <c r="B366" s="137"/>
      <c r="C366" s="126"/>
      <c r="D366" s="131"/>
      <c r="E366" s="280"/>
      <c r="F366" s="256"/>
      <c r="G366" s="256"/>
      <c r="H366" s="256"/>
      <c r="I366" s="117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  <c r="AA366" s="151"/>
      <c r="AB366" s="151"/>
      <c r="AC366" s="151"/>
      <c r="AD366" s="151"/>
      <c r="AE366" s="151"/>
      <c r="AF366" s="151"/>
      <c r="AG366" s="151"/>
      <c r="AH366" s="151"/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  <c r="BI366" s="151"/>
      <c r="BJ366" s="151"/>
      <c r="BK366" s="151"/>
      <c r="BL366" s="151"/>
      <c r="BM366" s="151"/>
      <c r="BN366" s="151"/>
      <c r="BO366" s="151"/>
      <c r="BP366" s="151"/>
      <c r="BQ366" s="151"/>
      <c r="BR366" s="151"/>
      <c r="BS366" s="151"/>
      <c r="BT366" s="151"/>
      <c r="BU366" s="151"/>
      <c r="BV366" s="151"/>
      <c r="BW366" s="151"/>
      <c r="BX366" s="151"/>
      <c r="BY366" s="151"/>
      <c r="BZ366" s="151"/>
      <c r="CA366" s="151"/>
      <c r="CB366" s="151"/>
      <c r="CC366" s="151"/>
      <c r="CD366" s="151"/>
      <c r="CE366" s="151"/>
      <c r="CF366" s="151"/>
      <c r="CG366" s="151"/>
      <c r="CH366" s="151"/>
      <c r="CI366" s="151"/>
      <c r="CJ366" s="151"/>
      <c r="CK366" s="151"/>
      <c r="CL366" s="151"/>
      <c r="CM366" s="151"/>
      <c r="CN366" s="151"/>
      <c r="CO366" s="151"/>
      <c r="CP366" s="151"/>
      <c r="CQ366" s="151"/>
      <c r="CR366" s="151"/>
      <c r="CS366" s="151"/>
      <c r="CT366" s="151"/>
      <c r="CU366" s="151"/>
      <c r="CV366" s="151"/>
      <c r="CW366" s="151"/>
      <c r="CX366" s="151"/>
      <c r="CY366" s="151"/>
      <c r="CZ366" s="151"/>
      <c r="DA366" s="151"/>
      <c r="DB366" s="151"/>
      <c r="DC366" s="151"/>
      <c r="DD366" s="151"/>
      <c r="DE366" s="151"/>
      <c r="DF366" s="151"/>
      <c r="DG366" s="151"/>
      <c r="DH366" s="151"/>
      <c r="DI366" s="151"/>
      <c r="DJ366" s="151"/>
      <c r="DK366" s="151"/>
      <c r="DL366" s="151"/>
      <c r="DM366" s="151"/>
      <c r="DN366" s="151"/>
      <c r="DO366" s="151"/>
      <c r="DP366" s="151"/>
      <c r="DQ366" s="151"/>
      <c r="DR366" s="151"/>
      <c r="DS366" s="151"/>
      <c r="DT366" s="151"/>
      <c r="DU366" s="151"/>
      <c r="DV366" s="151"/>
      <c r="DW366" s="151"/>
      <c r="DX366" s="151"/>
      <c r="DY366" s="151"/>
      <c r="DZ366" s="151"/>
      <c r="EA366" s="151"/>
      <c r="EB366" s="151"/>
      <c r="EC366" s="151"/>
      <c r="ED366" s="151"/>
      <c r="EE366" s="151"/>
      <c r="EF366" s="151"/>
      <c r="EG366" s="151"/>
      <c r="EH366" s="151"/>
      <c r="EI366" s="151"/>
      <c r="EJ366" s="151"/>
      <c r="EK366" s="151"/>
      <c r="EL366" s="151"/>
      <c r="EM366" s="151"/>
      <c r="EN366" s="151"/>
      <c r="EO366" s="151"/>
      <c r="EP366" s="151"/>
      <c r="EQ366" s="151"/>
      <c r="ER366" s="151"/>
      <c r="ES366" s="151"/>
      <c r="ET366" s="151"/>
      <c r="EU366" s="151"/>
      <c r="EV366" s="151"/>
      <c r="EW366" s="151"/>
      <c r="EX366" s="151"/>
      <c r="EY366" s="151"/>
      <c r="EZ366" s="151"/>
      <c r="FA366" s="151"/>
      <c r="FB366" s="151"/>
      <c r="FC366" s="151"/>
      <c r="FD366" s="151"/>
      <c r="FE366" s="151"/>
      <c r="FF366" s="151"/>
      <c r="FG366" s="151"/>
      <c r="FH366" s="151"/>
      <c r="FI366" s="151"/>
      <c r="FJ366" s="151"/>
      <c r="FK366" s="151"/>
      <c r="FL366" s="151"/>
      <c r="FM366" s="151"/>
      <c r="FN366" s="151"/>
      <c r="FO366" s="151"/>
      <c r="FP366" s="151"/>
      <c r="FQ366" s="151"/>
      <c r="FR366" s="151"/>
      <c r="FS366" s="151"/>
      <c r="FT366" s="151"/>
      <c r="FU366" s="151"/>
      <c r="FV366" s="151"/>
      <c r="FW366" s="151"/>
      <c r="FX366" s="151"/>
      <c r="FY366" s="151"/>
      <c r="FZ366" s="151"/>
      <c r="GA366" s="151"/>
      <c r="GB366" s="151"/>
      <c r="GC366" s="151"/>
      <c r="GD366" s="151"/>
      <c r="GE366" s="151"/>
      <c r="GF366" s="151"/>
      <c r="GG366" s="151"/>
      <c r="GH366" s="151"/>
      <c r="GI366" s="151"/>
      <c r="GJ366" s="151"/>
      <c r="GK366" s="151"/>
      <c r="GL366" s="151"/>
      <c r="GM366" s="151"/>
      <c r="GN366" s="151"/>
      <c r="GO366" s="151"/>
      <c r="GP366" s="151"/>
      <c r="GQ366" s="151"/>
      <c r="GR366" s="151"/>
      <c r="GS366" s="151"/>
      <c r="GT366" s="151"/>
      <c r="GU366" s="151"/>
      <c r="GV366" s="151"/>
      <c r="GW366" s="151"/>
      <c r="GX366" s="151"/>
      <c r="GY366" s="151"/>
      <c r="GZ366" s="151"/>
      <c r="HA366" s="151"/>
      <c r="HB366" s="151"/>
      <c r="HC366" s="151"/>
      <c r="HD366" s="151"/>
      <c r="HE366" s="151"/>
      <c r="HF366" s="151"/>
      <c r="HG366" s="151"/>
      <c r="HH366" s="151"/>
      <c r="HI366" s="151"/>
      <c r="HJ366" s="151"/>
      <c r="HK366" s="151"/>
      <c r="HL366" s="151"/>
      <c r="HM366" s="151"/>
      <c r="HN366" s="151"/>
      <c r="HO366" s="151"/>
      <c r="HP366" s="151"/>
      <c r="HQ366" s="151"/>
      <c r="HR366" s="151"/>
      <c r="HS366" s="151"/>
      <c r="HT366" s="151"/>
      <c r="HU366" s="151"/>
      <c r="HV366" s="151"/>
      <c r="HW366" s="151"/>
      <c r="HX366" s="151"/>
      <c r="HY366" s="151"/>
      <c r="HZ366" s="151"/>
      <c r="IA366" s="151"/>
      <c r="IB366" s="151"/>
      <c r="IC366" s="151"/>
      <c r="ID366" s="151"/>
      <c r="IE366" s="151"/>
      <c r="IF366" s="151"/>
      <c r="IG366" s="151"/>
      <c r="IH366" s="151"/>
      <c r="II366" s="151"/>
      <c r="IJ366" s="151"/>
      <c r="IK366" s="151"/>
      <c r="IL366" s="151"/>
      <c r="IM366" s="151"/>
      <c r="IN366" s="151"/>
      <c r="IO366" s="151"/>
      <c r="IP366" s="151"/>
      <c r="IQ366" s="151"/>
      <c r="IR366" s="151"/>
      <c r="IS366" s="151"/>
      <c r="IT366" s="151"/>
      <c r="IU366" s="151"/>
      <c r="IV366" s="151"/>
      <c r="IW366" s="151"/>
      <c r="IX366" s="151"/>
      <c r="IY366" s="151"/>
      <c r="IZ366" s="151"/>
      <c r="JA366" s="151"/>
      <c r="JB366" s="151"/>
      <c r="JC366" s="151"/>
      <c r="JD366" s="151"/>
      <c r="JE366" s="151"/>
      <c r="JF366" s="151"/>
      <c r="JG366" s="151"/>
      <c r="JH366" s="151"/>
      <c r="JI366" s="151"/>
      <c r="JJ366" s="151"/>
    </row>
    <row r="367" spans="1:270" ht="20.100000000000001" hidden="1" customHeight="1" x14ac:dyDescent="0.25">
      <c r="A367" s="50"/>
      <c r="B367" s="59"/>
      <c r="C367" s="52"/>
      <c r="D367" s="46"/>
      <c r="E367" s="398"/>
      <c r="F367" s="252"/>
      <c r="G367" s="252"/>
      <c r="H367" s="252"/>
      <c r="I367" s="12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  <c r="AA367" s="151"/>
      <c r="AB367" s="151"/>
      <c r="AC367" s="151"/>
      <c r="AD367" s="151"/>
      <c r="AE367" s="151"/>
      <c r="AF367" s="151"/>
      <c r="AG367" s="151"/>
      <c r="AH367" s="151"/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  <c r="BI367" s="151"/>
      <c r="BJ367" s="151"/>
      <c r="BK367" s="151"/>
      <c r="BL367" s="151"/>
      <c r="BM367" s="151"/>
      <c r="BN367" s="151"/>
      <c r="BO367" s="151"/>
      <c r="BP367" s="151"/>
      <c r="BQ367" s="151"/>
      <c r="BR367" s="151"/>
      <c r="BS367" s="151"/>
      <c r="BT367" s="151"/>
      <c r="BU367" s="151"/>
      <c r="BV367" s="151"/>
      <c r="BW367" s="151"/>
      <c r="BX367" s="151"/>
      <c r="BY367" s="151"/>
      <c r="BZ367" s="151"/>
      <c r="CA367" s="151"/>
      <c r="CB367" s="151"/>
      <c r="CC367" s="151"/>
      <c r="CD367" s="151"/>
      <c r="CE367" s="151"/>
      <c r="CF367" s="151"/>
      <c r="CG367" s="151"/>
      <c r="CH367" s="151"/>
      <c r="CI367" s="151"/>
      <c r="CJ367" s="151"/>
      <c r="CK367" s="151"/>
      <c r="CL367" s="151"/>
      <c r="CM367" s="151"/>
      <c r="CN367" s="151"/>
      <c r="CO367" s="151"/>
      <c r="CP367" s="151"/>
      <c r="CQ367" s="151"/>
      <c r="CR367" s="151"/>
      <c r="CS367" s="151"/>
      <c r="CT367" s="151"/>
      <c r="CU367" s="151"/>
      <c r="CV367" s="151"/>
      <c r="CW367" s="151"/>
      <c r="CX367" s="151"/>
      <c r="CY367" s="151"/>
      <c r="CZ367" s="151"/>
      <c r="DA367" s="151"/>
      <c r="DB367" s="151"/>
      <c r="DC367" s="151"/>
      <c r="DD367" s="151"/>
      <c r="DE367" s="151"/>
      <c r="DF367" s="151"/>
      <c r="DG367" s="151"/>
      <c r="DH367" s="151"/>
      <c r="DI367" s="151"/>
      <c r="DJ367" s="151"/>
      <c r="DK367" s="151"/>
      <c r="DL367" s="151"/>
      <c r="DM367" s="151"/>
      <c r="DN367" s="151"/>
      <c r="DO367" s="151"/>
      <c r="DP367" s="151"/>
      <c r="DQ367" s="151"/>
      <c r="DR367" s="151"/>
      <c r="DS367" s="151"/>
      <c r="DT367" s="151"/>
      <c r="DU367" s="151"/>
      <c r="DV367" s="151"/>
      <c r="DW367" s="151"/>
      <c r="DX367" s="151"/>
      <c r="DY367" s="151"/>
      <c r="DZ367" s="151"/>
      <c r="EA367" s="151"/>
      <c r="EB367" s="151"/>
      <c r="EC367" s="151"/>
      <c r="ED367" s="151"/>
      <c r="EE367" s="151"/>
      <c r="EF367" s="151"/>
      <c r="EG367" s="151"/>
      <c r="EH367" s="151"/>
      <c r="EI367" s="151"/>
      <c r="EJ367" s="151"/>
      <c r="EK367" s="151"/>
      <c r="EL367" s="151"/>
      <c r="EM367" s="151"/>
      <c r="EN367" s="151"/>
      <c r="EO367" s="151"/>
      <c r="EP367" s="151"/>
      <c r="EQ367" s="151"/>
      <c r="ER367" s="151"/>
      <c r="ES367" s="151"/>
      <c r="ET367" s="151"/>
      <c r="EU367" s="151"/>
      <c r="EV367" s="151"/>
      <c r="EW367" s="151"/>
      <c r="EX367" s="151"/>
      <c r="EY367" s="151"/>
      <c r="EZ367" s="151"/>
      <c r="FA367" s="151"/>
      <c r="FB367" s="151"/>
      <c r="FC367" s="151"/>
      <c r="FD367" s="151"/>
      <c r="FE367" s="151"/>
      <c r="FF367" s="151"/>
      <c r="FG367" s="151"/>
      <c r="FH367" s="151"/>
      <c r="FI367" s="151"/>
      <c r="FJ367" s="151"/>
      <c r="FK367" s="151"/>
      <c r="FL367" s="151"/>
      <c r="FM367" s="151"/>
      <c r="FN367" s="151"/>
      <c r="FO367" s="151"/>
      <c r="FP367" s="151"/>
      <c r="FQ367" s="151"/>
      <c r="FR367" s="151"/>
      <c r="FS367" s="151"/>
      <c r="FT367" s="151"/>
      <c r="FU367" s="151"/>
      <c r="FV367" s="151"/>
      <c r="FW367" s="151"/>
      <c r="FX367" s="151"/>
      <c r="FY367" s="151"/>
      <c r="FZ367" s="151"/>
      <c r="GA367" s="151"/>
      <c r="GB367" s="151"/>
      <c r="GC367" s="151"/>
      <c r="GD367" s="151"/>
      <c r="GE367" s="151"/>
      <c r="GF367" s="151"/>
      <c r="GG367" s="151"/>
      <c r="GH367" s="151"/>
      <c r="GI367" s="151"/>
      <c r="GJ367" s="151"/>
      <c r="GK367" s="151"/>
      <c r="GL367" s="151"/>
      <c r="GM367" s="151"/>
      <c r="GN367" s="151"/>
      <c r="GO367" s="151"/>
      <c r="GP367" s="151"/>
      <c r="GQ367" s="151"/>
      <c r="GR367" s="151"/>
      <c r="GS367" s="151"/>
      <c r="GT367" s="151"/>
      <c r="GU367" s="151"/>
      <c r="GV367" s="151"/>
      <c r="GW367" s="151"/>
      <c r="GX367" s="151"/>
      <c r="GY367" s="151"/>
      <c r="GZ367" s="151"/>
      <c r="HA367" s="151"/>
      <c r="HB367" s="151"/>
      <c r="HC367" s="151"/>
      <c r="HD367" s="151"/>
      <c r="HE367" s="151"/>
      <c r="HF367" s="151"/>
      <c r="HG367" s="151"/>
      <c r="HH367" s="151"/>
      <c r="HI367" s="151"/>
      <c r="HJ367" s="151"/>
      <c r="HK367" s="151"/>
      <c r="HL367" s="151"/>
      <c r="HM367" s="151"/>
      <c r="HN367" s="151"/>
      <c r="HO367" s="151"/>
      <c r="HP367" s="151"/>
      <c r="HQ367" s="151"/>
      <c r="HR367" s="151"/>
      <c r="HS367" s="151"/>
      <c r="HT367" s="151"/>
      <c r="HU367" s="151"/>
      <c r="HV367" s="151"/>
      <c r="HW367" s="151"/>
      <c r="HX367" s="151"/>
      <c r="HY367" s="151"/>
      <c r="HZ367" s="151"/>
      <c r="IA367" s="151"/>
      <c r="IB367" s="151"/>
      <c r="IC367" s="151"/>
      <c r="ID367" s="151"/>
      <c r="IE367" s="151"/>
      <c r="IF367" s="151"/>
      <c r="IG367" s="151"/>
      <c r="IH367" s="151"/>
      <c r="II367" s="151"/>
      <c r="IJ367" s="151"/>
      <c r="IK367" s="151"/>
      <c r="IL367" s="151"/>
      <c r="IM367" s="151"/>
      <c r="IN367" s="151"/>
      <c r="IO367" s="151"/>
      <c r="IP367" s="151"/>
      <c r="IQ367" s="151"/>
      <c r="IR367" s="151"/>
      <c r="IS367" s="151"/>
      <c r="IT367" s="151"/>
      <c r="IU367" s="151"/>
      <c r="IV367" s="151"/>
      <c r="IW367" s="151"/>
      <c r="IX367" s="151"/>
      <c r="IY367" s="151"/>
      <c r="IZ367" s="151"/>
      <c r="JA367" s="151"/>
      <c r="JB367" s="151"/>
      <c r="JC367" s="151"/>
      <c r="JD367" s="151"/>
      <c r="JE367" s="151"/>
      <c r="JF367" s="151"/>
      <c r="JG367" s="151"/>
      <c r="JH367" s="151"/>
      <c r="JI367" s="151"/>
      <c r="JJ367" s="151"/>
    </row>
    <row r="368" spans="1:270" ht="20.100000000000001" hidden="1" customHeight="1" x14ac:dyDescent="0.25">
      <c r="A368" s="50"/>
      <c r="B368" s="59"/>
      <c r="C368" s="52"/>
      <c r="D368" s="46"/>
      <c r="E368" s="398"/>
      <c r="F368" s="252"/>
      <c r="G368" s="252"/>
      <c r="H368" s="252"/>
      <c r="I368" s="12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  <c r="AA368" s="151"/>
      <c r="AB368" s="151"/>
      <c r="AC368" s="151"/>
      <c r="AD368" s="151"/>
      <c r="AE368" s="151"/>
      <c r="AF368" s="151"/>
      <c r="AG368" s="151"/>
      <c r="AH368" s="151"/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  <c r="BI368" s="151"/>
      <c r="BJ368" s="151"/>
      <c r="BK368" s="151"/>
      <c r="BL368" s="151"/>
      <c r="BM368" s="151"/>
      <c r="BN368" s="151"/>
      <c r="BO368" s="151"/>
      <c r="BP368" s="151"/>
      <c r="BQ368" s="151"/>
      <c r="BR368" s="151"/>
      <c r="BS368" s="151"/>
      <c r="BT368" s="151"/>
      <c r="BU368" s="151"/>
      <c r="BV368" s="151"/>
      <c r="BW368" s="151"/>
      <c r="BX368" s="151"/>
      <c r="BY368" s="151"/>
      <c r="BZ368" s="151"/>
      <c r="CA368" s="151"/>
      <c r="CB368" s="151"/>
      <c r="CC368" s="151"/>
      <c r="CD368" s="151"/>
      <c r="CE368" s="151"/>
      <c r="CF368" s="151"/>
      <c r="CG368" s="151"/>
      <c r="CH368" s="151"/>
      <c r="CI368" s="151"/>
      <c r="CJ368" s="151"/>
      <c r="CK368" s="151"/>
      <c r="CL368" s="151"/>
      <c r="CM368" s="151"/>
      <c r="CN368" s="151"/>
      <c r="CO368" s="151"/>
      <c r="CP368" s="151"/>
      <c r="CQ368" s="151"/>
      <c r="CR368" s="151"/>
      <c r="CS368" s="151"/>
      <c r="CT368" s="151"/>
      <c r="CU368" s="151"/>
      <c r="CV368" s="151"/>
      <c r="CW368" s="151"/>
      <c r="CX368" s="151"/>
      <c r="CY368" s="151"/>
      <c r="CZ368" s="151"/>
      <c r="DA368" s="151"/>
      <c r="DB368" s="151"/>
      <c r="DC368" s="151"/>
      <c r="DD368" s="151"/>
      <c r="DE368" s="151"/>
      <c r="DF368" s="151"/>
      <c r="DG368" s="151"/>
      <c r="DH368" s="151"/>
      <c r="DI368" s="151"/>
      <c r="DJ368" s="151"/>
      <c r="DK368" s="151"/>
      <c r="DL368" s="151"/>
      <c r="DM368" s="151"/>
      <c r="DN368" s="151"/>
      <c r="DO368" s="151"/>
      <c r="DP368" s="151"/>
      <c r="DQ368" s="151"/>
      <c r="DR368" s="151"/>
      <c r="DS368" s="151"/>
      <c r="DT368" s="151"/>
      <c r="DU368" s="151"/>
      <c r="DV368" s="151"/>
      <c r="DW368" s="151"/>
      <c r="DX368" s="151"/>
      <c r="DY368" s="151"/>
      <c r="DZ368" s="151"/>
      <c r="EA368" s="151"/>
      <c r="EB368" s="151"/>
      <c r="EC368" s="151"/>
      <c r="ED368" s="151"/>
      <c r="EE368" s="151"/>
      <c r="EF368" s="151"/>
      <c r="EG368" s="151"/>
      <c r="EH368" s="151"/>
      <c r="EI368" s="151"/>
      <c r="EJ368" s="151"/>
      <c r="EK368" s="151"/>
      <c r="EL368" s="151"/>
      <c r="EM368" s="151"/>
      <c r="EN368" s="151"/>
      <c r="EO368" s="151"/>
      <c r="EP368" s="151"/>
      <c r="EQ368" s="151"/>
      <c r="ER368" s="151"/>
      <c r="ES368" s="151"/>
      <c r="ET368" s="151"/>
      <c r="EU368" s="151"/>
      <c r="EV368" s="151"/>
      <c r="EW368" s="151"/>
      <c r="EX368" s="151"/>
      <c r="EY368" s="151"/>
      <c r="EZ368" s="151"/>
      <c r="FA368" s="151"/>
      <c r="FB368" s="151"/>
      <c r="FC368" s="151"/>
      <c r="FD368" s="151"/>
      <c r="FE368" s="151"/>
      <c r="FF368" s="151"/>
      <c r="FG368" s="151"/>
      <c r="FH368" s="151"/>
      <c r="FI368" s="151"/>
      <c r="FJ368" s="151"/>
      <c r="FK368" s="151"/>
      <c r="FL368" s="151"/>
      <c r="FM368" s="151"/>
      <c r="FN368" s="151"/>
      <c r="FO368" s="151"/>
      <c r="FP368" s="151"/>
      <c r="FQ368" s="151"/>
      <c r="FR368" s="151"/>
      <c r="FS368" s="151"/>
      <c r="FT368" s="151"/>
      <c r="FU368" s="151"/>
      <c r="FV368" s="151"/>
      <c r="FW368" s="151"/>
      <c r="FX368" s="151"/>
      <c r="FY368" s="151"/>
      <c r="FZ368" s="151"/>
      <c r="GA368" s="151"/>
      <c r="GB368" s="151"/>
      <c r="GC368" s="151"/>
      <c r="GD368" s="151"/>
      <c r="GE368" s="151"/>
      <c r="GF368" s="151"/>
      <c r="GG368" s="151"/>
      <c r="GH368" s="151"/>
      <c r="GI368" s="151"/>
      <c r="GJ368" s="151"/>
      <c r="GK368" s="151"/>
      <c r="GL368" s="151"/>
      <c r="GM368" s="151"/>
      <c r="GN368" s="151"/>
      <c r="GO368" s="151"/>
      <c r="GP368" s="151"/>
      <c r="GQ368" s="151"/>
      <c r="GR368" s="151"/>
      <c r="GS368" s="151"/>
      <c r="GT368" s="151"/>
      <c r="GU368" s="151"/>
      <c r="GV368" s="151"/>
      <c r="GW368" s="151"/>
      <c r="GX368" s="151"/>
      <c r="GY368" s="151"/>
      <c r="GZ368" s="151"/>
      <c r="HA368" s="151"/>
      <c r="HB368" s="151"/>
      <c r="HC368" s="151"/>
      <c r="HD368" s="151"/>
      <c r="HE368" s="151"/>
      <c r="HF368" s="151"/>
      <c r="HG368" s="151"/>
      <c r="HH368" s="151"/>
      <c r="HI368" s="151"/>
      <c r="HJ368" s="151"/>
      <c r="HK368" s="151"/>
      <c r="HL368" s="151"/>
      <c r="HM368" s="151"/>
      <c r="HN368" s="151"/>
      <c r="HO368" s="151"/>
      <c r="HP368" s="151"/>
      <c r="HQ368" s="151"/>
      <c r="HR368" s="151"/>
      <c r="HS368" s="151"/>
      <c r="HT368" s="151"/>
      <c r="HU368" s="151"/>
      <c r="HV368" s="151"/>
      <c r="HW368" s="151"/>
      <c r="HX368" s="151"/>
      <c r="HY368" s="151"/>
      <c r="HZ368" s="151"/>
      <c r="IA368" s="151"/>
      <c r="IB368" s="151"/>
      <c r="IC368" s="151"/>
      <c r="ID368" s="151"/>
      <c r="IE368" s="151"/>
      <c r="IF368" s="151"/>
      <c r="IG368" s="151"/>
      <c r="IH368" s="151"/>
      <c r="II368" s="151"/>
      <c r="IJ368" s="151"/>
      <c r="IK368" s="151"/>
      <c r="IL368" s="151"/>
      <c r="IM368" s="151"/>
      <c r="IN368" s="151"/>
      <c r="IO368" s="151"/>
      <c r="IP368" s="151"/>
      <c r="IQ368" s="151"/>
      <c r="IR368" s="151"/>
      <c r="IS368" s="151"/>
      <c r="IT368" s="151"/>
      <c r="IU368" s="151"/>
      <c r="IV368" s="151"/>
      <c r="IW368" s="151"/>
      <c r="IX368" s="151"/>
      <c r="IY368" s="151"/>
      <c r="IZ368" s="151"/>
      <c r="JA368" s="151"/>
      <c r="JB368" s="151"/>
      <c r="JC368" s="151"/>
      <c r="JD368" s="151"/>
      <c r="JE368" s="151"/>
      <c r="JF368" s="151"/>
      <c r="JG368" s="151"/>
      <c r="JH368" s="151"/>
      <c r="JI368" s="151"/>
      <c r="JJ368" s="151"/>
    </row>
    <row r="369" spans="1:270" ht="20.100000000000001" hidden="1" customHeight="1" x14ac:dyDescent="0.25">
      <c r="A369" s="50"/>
      <c r="B369" s="59"/>
      <c r="C369" s="52"/>
      <c r="D369" s="46"/>
      <c r="E369" s="398"/>
      <c r="F369" s="252"/>
      <c r="G369" s="252"/>
      <c r="H369" s="252"/>
      <c r="I369" s="12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  <c r="AC369" s="151"/>
      <c r="AD369" s="151"/>
      <c r="AE369" s="151"/>
      <c r="AF369" s="151"/>
      <c r="AG369" s="151"/>
      <c r="AH369" s="151"/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  <c r="BI369" s="151"/>
      <c r="BJ369" s="151"/>
      <c r="BK369" s="151"/>
      <c r="BL369" s="151"/>
      <c r="BM369" s="151"/>
      <c r="BN369" s="151"/>
      <c r="BO369" s="151"/>
      <c r="BP369" s="151"/>
      <c r="BQ369" s="151"/>
      <c r="BR369" s="151"/>
      <c r="BS369" s="151"/>
      <c r="BT369" s="151"/>
      <c r="BU369" s="151"/>
      <c r="BV369" s="151"/>
      <c r="BW369" s="151"/>
      <c r="BX369" s="151"/>
      <c r="BY369" s="151"/>
      <c r="BZ369" s="151"/>
      <c r="CA369" s="151"/>
      <c r="CB369" s="151"/>
      <c r="CC369" s="151"/>
      <c r="CD369" s="151"/>
      <c r="CE369" s="151"/>
      <c r="CF369" s="151"/>
      <c r="CG369" s="151"/>
      <c r="CH369" s="151"/>
      <c r="CI369" s="151"/>
      <c r="CJ369" s="151"/>
      <c r="CK369" s="151"/>
      <c r="CL369" s="151"/>
      <c r="CM369" s="151"/>
      <c r="CN369" s="151"/>
      <c r="CO369" s="151"/>
      <c r="CP369" s="151"/>
      <c r="CQ369" s="151"/>
      <c r="CR369" s="151"/>
      <c r="CS369" s="151"/>
      <c r="CT369" s="151"/>
      <c r="CU369" s="151"/>
      <c r="CV369" s="151"/>
      <c r="CW369" s="151"/>
      <c r="CX369" s="151"/>
      <c r="CY369" s="151"/>
      <c r="CZ369" s="151"/>
      <c r="DA369" s="151"/>
      <c r="DB369" s="151"/>
      <c r="DC369" s="151"/>
      <c r="DD369" s="151"/>
      <c r="DE369" s="151"/>
      <c r="DF369" s="151"/>
      <c r="DG369" s="151"/>
      <c r="DH369" s="151"/>
      <c r="DI369" s="151"/>
      <c r="DJ369" s="151"/>
      <c r="DK369" s="151"/>
      <c r="DL369" s="151"/>
      <c r="DM369" s="151"/>
      <c r="DN369" s="151"/>
      <c r="DO369" s="151"/>
      <c r="DP369" s="151"/>
      <c r="DQ369" s="151"/>
      <c r="DR369" s="151"/>
      <c r="DS369" s="151"/>
      <c r="DT369" s="151"/>
      <c r="DU369" s="151"/>
      <c r="DV369" s="151"/>
      <c r="DW369" s="151"/>
      <c r="DX369" s="151"/>
      <c r="DY369" s="151"/>
      <c r="DZ369" s="151"/>
      <c r="EA369" s="151"/>
      <c r="EB369" s="151"/>
      <c r="EC369" s="151"/>
      <c r="ED369" s="151"/>
      <c r="EE369" s="151"/>
      <c r="EF369" s="151"/>
      <c r="EG369" s="151"/>
      <c r="EH369" s="151"/>
      <c r="EI369" s="151"/>
      <c r="EJ369" s="151"/>
      <c r="EK369" s="151"/>
      <c r="EL369" s="151"/>
      <c r="EM369" s="151"/>
      <c r="EN369" s="151"/>
      <c r="EO369" s="151"/>
      <c r="EP369" s="151"/>
      <c r="EQ369" s="151"/>
      <c r="ER369" s="151"/>
      <c r="ES369" s="151"/>
      <c r="ET369" s="151"/>
      <c r="EU369" s="151"/>
      <c r="EV369" s="151"/>
      <c r="EW369" s="151"/>
      <c r="EX369" s="151"/>
      <c r="EY369" s="151"/>
      <c r="EZ369" s="151"/>
      <c r="FA369" s="151"/>
      <c r="FB369" s="151"/>
      <c r="FC369" s="151"/>
      <c r="FD369" s="151"/>
      <c r="FE369" s="151"/>
      <c r="FF369" s="151"/>
      <c r="FG369" s="151"/>
      <c r="FH369" s="151"/>
      <c r="FI369" s="151"/>
      <c r="FJ369" s="151"/>
      <c r="FK369" s="151"/>
      <c r="FL369" s="151"/>
      <c r="FM369" s="151"/>
      <c r="FN369" s="151"/>
      <c r="FO369" s="151"/>
      <c r="FP369" s="151"/>
      <c r="FQ369" s="151"/>
      <c r="FR369" s="151"/>
      <c r="FS369" s="151"/>
      <c r="FT369" s="151"/>
      <c r="FU369" s="151"/>
      <c r="FV369" s="151"/>
      <c r="FW369" s="151"/>
      <c r="FX369" s="151"/>
      <c r="FY369" s="151"/>
      <c r="FZ369" s="151"/>
      <c r="GA369" s="151"/>
      <c r="GB369" s="151"/>
      <c r="GC369" s="151"/>
      <c r="GD369" s="151"/>
      <c r="GE369" s="151"/>
      <c r="GF369" s="151"/>
      <c r="GG369" s="151"/>
      <c r="GH369" s="151"/>
      <c r="GI369" s="151"/>
      <c r="GJ369" s="151"/>
      <c r="GK369" s="151"/>
      <c r="GL369" s="151"/>
      <c r="GM369" s="151"/>
      <c r="GN369" s="151"/>
      <c r="GO369" s="151"/>
      <c r="GP369" s="151"/>
      <c r="GQ369" s="151"/>
      <c r="GR369" s="151"/>
      <c r="GS369" s="151"/>
      <c r="GT369" s="151"/>
      <c r="GU369" s="151"/>
      <c r="GV369" s="151"/>
      <c r="GW369" s="151"/>
      <c r="GX369" s="151"/>
      <c r="GY369" s="151"/>
      <c r="GZ369" s="151"/>
      <c r="HA369" s="151"/>
      <c r="HB369" s="151"/>
      <c r="HC369" s="151"/>
      <c r="HD369" s="151"/>
      <c r="HE369" s="151"/>
      <c r="HF369" s="151"/>
      <c r="HG369" s="151"/>
      <c r="HH369" s="151"/>
      <c r="HI369" s="151"/>
      <c r="HJ369" s="151"/>
      <c r="HK369" s="151"/>
      <c r="HL369" s="151"/>
      <c r="HM369" s="151"/>
      <c r="HN369" s="151"/>
      <c r="HO369" s="151"/>
      <c r="HP369" s="151"/>
      <c r="HQ369" s="151"/>
      <c r="HR369" s="151"/>
      <c r="HS369" s="151"/>
      <c r="HT369" s="151"/>
      <c r="HU369" s="151"/>
      <c r="HV369" s="151"/>
      <c r="HW369" s="151"/>
      <c r="HX369" s="151"/>
      <c r="HY369" s="151"/>
      <c r="HZ369" s="151"/>
      <c r="IA369" s="151"/>
      <c r="IB369" s="151"/>
      <c r="IC369" s="151"/>
      <c r="ID369" s="151"/>
      <c r="IE369" s="151"/>
      <c r="IF369" s="151"/>
      <c r="IG369" s="151"/>
      <c r="IH369" s="151"/>
      <c r="II369" s="151"/>
      <c r="IJ369" s="151"/>
      <c r="IK369" s="151"/>
      <c r="IL369" s="151"/>
      <c r="IM369" s="151"/>
      <c r="IN369" s="151"/>
      <c r="IO369" s="151"/>
      <c r="IP369" s="151"/>
      <c r="IQ369" s="151"/>
      <c r="IR369" s="151"/>
      <c r="IS369" s="151"/>
      <c r="IT369" s="151"/>
      <c r="IU369" s="151"/>
      <c r="IV369" s="151"/>
      <c r="IW369" s="151"/>
      <c r="IX369" s="151"/>
      <c r="IY369" s="151"/>
      <c r="IZ369" s="151"/>
      <c r="JA369" s="151"/>
      <c r="JB369" s="151"/>
      <c r="JC369" s="151"/>
      <c r="JD369" s="151"/>
      <c r="JE369" s="151"/>
      <c r="JF369" s="151"/>
      <c r="JG369" s="151"/>
      <c r="JH369" s="151"/>
      <c r="JI369" s="151"/>
      <c r="JJ369" s="151"/>
    </row>
    <row r="370" spans="1:270" ht="20.100000000000001" hidden="1" customHeight="1" x14ac:dyDescent="0.25">
      <c r="A370" s="50"/>
      <c r="B370" s="59"/>
      <c r="C370" s="52"/>
      <c r="D370" s="46"/>
      <c r="E370" s="398"/>
      <c r="F370" s="252"/>
      <c r="G370" s="252"/>
      <c r="H370" s="252"/>
      <c r="I370" s="12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  <c r="AC370" s="151"/>
      <c r="AD370" s="151"/>
      <c r="AE370" s="151"/>
      <c r="AF370" s="151"/>
      <c r="AG370" s="151"/>
      <c r="AH370" s="151"/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  <c r="BI370" s="151"/>
      <c r="BJ370" s="151"/>
      <c r="BK370" s="151"/>
      <c r="BL370" s="151"/>
      <c r="BM370" s="151"/>
      <c r="BN370" s="151"/>
      <c r="BO370" s="151"/>
      <c r="BP370" s="151"/>
      <c r="BQ370" s="151"/>
      <c r="BR370" s="151"/>
      <c r="BS370" s="151"/>
      <c r="BT370" s="151"/>
      <c r="BU370" s="151"/>
      <c r="BV370" s="151"/>
      <c r="BW370" s="151"/>
      <c r="BX370" s="151"/>
      <c r="BY370" s="151"/>
      <c r="BZ370" s="151"/>
      <c r="CA370" s="151"/>
      <c r="CB370" s="151"/>
      <c r="CC370" s="151"/>
      <c r="CD370" s="151"/>
      <c r="CE370" s="151"/>
      <c r="CF370" s="151"/>
      <c r="CG370" s="151"/>
      <c r="CH370" s="151"/>
      <c r="CI370" s="151"/>
      <c r="CJ370" s="151"/>
      <c r="CK370" s="151"/>
      <c r="CL370" s="151"/>
      <c r="CM370" s="151"/>
      <c r="CN370" s="151"/>
      <c r="CO370" s="151"/>
      <c r="CP370" s="151"/>
      <c r="CQ370" s="151"/>
      <c r="CR370" s="151"/>
      <c r="CS370" s="151"/>
      <c r="CT370" s="151"/>
      <c r="CU370" s="151"/>
      <c r="CV370" s="151"/>
      <c r="CW370" s="151"/>
      <c r="CX370" s="151"/>
      <c r="CY370" s="151"/>
      <c r="CZ370" s="151"/>
      <c r="DA370" s="151"/>
      <c r="DB370" s="151"/>
      <c r="DC370" s="151"/>
      <c r="DD370" s="151"/>
      <c r="DE370" s="151"/>
      <c r="DF370" s="151"/>
      <c r="DG370" s="151"/>
      <c r="DH370" s="151"/>
      <c r="DI370" s="151"/>
      <c r="DJ370" s="151"/>
      <c r="DK370" s="151"/>
      <c r="DL370" s="151"/>
      <c r="DM370" s="151"/>
      <c r="DN370" s="151"/>
      <c r="DO370" s="151"/>
      <c r="DP370" s="151"/>
      <c r="DQ370" s="151"/>
      <c r="DR370" s="151"/>
      <c r="DS370" s="151"/>
      <c r="DT370" s="151"/>
      <c r="DU370" s="151"/>
      <c r="DV370" s="151"/>
      <c r="DW370" s="151"/>
      <c r="DX370" s="151"/>
      <c r="DY370" s="151"/>
      <c r="DZ370" s="151"/>
      <c r="EA370" s="151"/>
      <c r="EB370" s="151"/>
      <c r="EC370" s="151"/>
      <c r="ED370" s="151"/>
      <c r="EE370" s="151"/>
      <c r="EF370" s="151"/>
      <c r="EG370" s="151"/>
      <c r="EH370" s="151"/>
      <c r="EI370" s="151"/>
      <c r="EJ370" s="151"/>
      <c r="EK370" s="151"/>
      <c r="EL370" s="151"/>
      <c r="EM370" s="151"/>
      <c r="EN370" s="151"/>
      <c r="EO370" s="151"/>
      <c r="EP370" s="151"/>
      <c r="EQ370" s="151"/>
      <c r="ER370" s="151"/>
      <c r="ES370" s="151"/>
      <c r="ET370" s="151"/>
      <c r="EU370" s="151"/>
      <c r="EV370" s="151"/>
      <c r="EW370" s="151"/>
      <c r="EX370" s="151"/>
      <c r="EY370" s="151"/>
      <c r="EZ370" s="151"/>
      <c r="FA370" s="151"/>
      <c r="FB370" s="151"/>
      <c r="FC370" s="151"/>
      <c r="FD370" s="151"/>
      <c r="FE370" s="151"/>
      <c r="FF370" s="151"/>
      <c r="FG370" s="151"/>
      <c r="FH370" s="151"/>
      <c r="FI370" s="151"/>
      <c r="FJ370" s="151"/>
      <c r="FK370" s="151"/>
      <c r="FL370" s="151"/>
      <c r="FM370" s="151"/>
      <c r="FN370" s="151"/>
      <c r="FO370" s="151"/>
      <c r="FP370" s="151"/>
      <c r="FQ370" s="151"/>
      <c r="FR370" s="151"/>
      <c r="FS370" s="151"/>
      <c r="FT370" s="151"/>
      <c r="FU370" s="151"/>
      <c r="FV370" s="151"/>
      <c r="FW370" s="151"/>
      <c r="FX370" s="151"/>
      <c r="FY370" s="151"/>
      <c r="FZ370" s="151"/>
      <c r="GA370" s="151"/>
      <c r="GB370" s="151"/>
      <c r="GC370" s="151"/>
      <c r="GD370" s="151"/>
      <c r="GE370" s="151"/>
      <c r="GF370" s="151"/>
      <c r="GG370" s="151"/>
      <c r="GH370" s="151"/>
      <c r="GI370" s="151"/>
      <c r="GJ370" s="151"/>
      <c r="GK370" s="151"/>
      <c r="GL370" s="151"/>
      <c r="GM370" s="151"/>
      <c r="GN370" s="151"/>
      <c r="GO370" s="151"/>
      <c r="GP370" s="151"/>
      <c r="GQ370" s="151"/>
      <c r="GR370" s="151"/>
      <c r="GS370" s="151"/>
      <c r="GT370" s="151"/>
      <c r="GU370" s="151"/>
      <c r="GV370" s="151"/>
      <c r="GW370" s="151"/>
      <c r="GX370" s="151"/>
      <c r="GY370" s="151"/>
      <c r="GZ370" s="151"/>
      <c r="HA370" s="151"/>
      <c r="HB370" s="151"/>
      <c r="HC370" s="151"/>
      <c r="HD370" s="151"/>
      <c r="HE370" s="151"/>
      <c r="HF370" s="151"/>
      <c r="HG370" s="151"/>
      <c r="HH370" s="151"/>
      <c r="HI370" s="151"/>
      <c r="HJ370" s="151"/>
      <c r="HK370" s="151"/>
      <c r="HL370" s="151"/>
      <c r="HM370" s="151"/>
      <c r="HN370" s="151"/>
      <c r="HO370" s="151"/>
      <c r="HP370" s="151"/>
      <c r="HQ370" s="151"/>
      <c r="HR370" s="151"/>
      <c r="HS370" s="151"/>
      <c r="HT370" s="151"/>
      <c r="HU370" s="151"/>
      <c r="HV370" s="151"/>
      <c r="HW370" s="151"/>
      <c r="HX370" s="151"/>
      <c r="HY370" s="151"/>
      <c r="HZ370" s="151"/>
      <c r="IA370" s="151"/>
      <c r="IB370" s="151"/>
      <c r="IC370" s="151"/>
      <c r="ID370" s="151"/>
      <c r="IE370" s="151"/>
      <c r="IF370" s="151"/>
      <c r="IG370" s="151"/>
      <c r="IH370" s="151"/>
      <c r="II370" s="151"/>
      <c r="IJ370" s="151"/>
      <c r="IK370" s="151"/>
      <c r="IL370" s="151"/>
      <c r="IM370" s="151"/>
      <c r="IN370" s="151"/>
      <c r="IO370" s="151"/>
      <c r="IP370" s="151"/>
      <c r="IQ370" s="151"/>
      <c r="IR370" s="151"/>
      <c r="IS370" s="151"/>
      <c r="IT370" s="151"/>
      <c r="IU370" s="151"/>
      <c r="IV370" s="151"/>
      <c r="IW370" s="151"/>
      <c r="IX370" s="151"/>
      <c r="IY370" s="151"/>
      <c r="IZ370" s="151"/>
      <c r="JA370" s="151"/>
      <c r="JB370" s="151"/>
      <c r="JC370" s="151"/>
      <c r="JD370" s="151"/>
      <c r="JE370" s="151"/>
      <c r="JF370" s="151"/>
      <c r="JG370" s="151"/>
      <c r="JH370" s="151"/>
      <c r="JI370" s="151"/>
      <c r="JJ370" s="151"/>
    </row>
    <row r="371" spans="1:270" s="118" customFormat="1" ht="20.100000000000001" hidden="1" customHeight="1" x14ac:dyDescent="0.25">
      <c r="A371" s="124"/>
      <c r="B371" s="136"/>
      <c r="C371" s="126"/>
      <c r="D371" s="134"/>
      <c r="E371" s="280"/>
      <c r="F371" s="256"/>
      <c r="G371" s="256"/>
      <c r="H371" s="256"/>
      <c r="I371" s="117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  <c r="AA371" s="151"/>
      <c r="AB371" s="151"/>
      <c r="AC371" s="151"/>
      <c r="AD371" s="151"/>
      <c r="AE371" s="151"/>
      <c r="AF371" s="151"/>
      <c r="AG371" s="151"/>
      <c r="AH371" s="151"/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151"/>
      <c r="BH371" s="151"/>
      <c r="BI371" s="151"/>
      <c r="BJ371" s="151"/>
      <c r="BK371" s="151"/>
      <c r="BL371" s="151"/>
      <c r="BM371" s="151"/>
      <c r="BN371" s="151"/>
      <c r="BO371" s="151"/>
      <c r="BP371" s="151"/>
      <c r="BQ371" s="151"/>
      <c r="BR371" s="151"/>
      <c r="BS371" s="151"/>
      <c r="BT371" s="151"/>
      <c r="BU371" s="151"/>
      <c r="BV371" s="151"/>
      <c r="BW371" s="151"/>
      <c r="BX371" s="151"/>
      <c r="BY371" s="151"/>
      <c r="BZ371" s="151"/>
      <c r="CA371" s="151"/>
      <c r="CB371" s="151"/>
      <c r="CC371" s="151"/>
      <c r="CD371" s="151"/>
      <c r="CE371" s="151"/>
      <c r="CF371" s="151"/>
      <c r="CG371" s="151"/>
      <c r="CH371" s="151"/>
      <c r="CI371" s="151"/>
      <c r="CJ371" s="151"/>
      <c r="CK371" s="151"/>
      <c r="CL371" s="151"/>
      <c r="CM371" s="151"/>
      <c r="CN371" s="151"/>
      <c r="CO371" s="151"/>
      <c r="CP371" s="151"/>
      <c r="CQ371" s="151"/>
      <c r="CR371" s="151"/>
      <c r="CS371" s="151"/>
      <c r="CT371" s="151"/>
      <c r="CU371" s="151"/>
      <c r="CV371" s="151"/>
      <c r="CW371" s="151"/>
      <c r="CX371" s="151"/>
      <c r="CY371" s="151"/>
      <c r="CZ371" s="151"/>
      <c r="DA371" s="151"/>
      <c r="DB371" s="151"/>
      <c r="DC371" s="151"/>
      <c r="DD371" s="151"/>
      <c r="DE371" s="151"/>
      <c r="DF371" s="151"/>
      <c r="DG371" s="151"/>
      <c r="DH371" s="151"/>
      <c r="DI371" s="151"/>
      <c r="DJ371" s="151"/>
      <c r="DK371" s="151"/>
      <c r="DL371" s="151"/>
      <c r="DM371" s="151"/>
      <c r="DN371" s="151"/>
      <c r="DO371" s="151"/>
      <c r="DP371" s="151"/>
      <c r="DQ371" s="151"/>
      <c r="DR371" s="151"/>
      <c r="DS371" s="151"/>
      <c r="DT371" s="151"/>
      <c r="DU371" s="151"/>
      <c r="DV371" s="151"/>
      <c r="DW371" s="151"/>
      <c r="DX371" s="151"/>
      <c r="DY371" s="151"/>
      <c r="DZ371" s="151"/>
      <c r="EA371" s="151"/>
      <c r="EB371" s="151"/>
      <c r="EC371" s="151"/>
      <c r="ED371" s="151"/>
      <c r="EE371" s="151"/>
      <c r="EF371" s="151"/>
      <c r="EG371" s="151"/>
      <c r="EH371" s="151"/>
      <c r="EI371" s="151"/>
      <c r="EJ371" s="151"/>
      <c r="EK371" s="151"/>
      <c r="EL371" s="151"/>
      <c r="EM371" s="151"/>
      <c r="EN371" s="151"/>
      <c r="EO371" s="151"/>
      <c r="EP371" s="151"/>
      <c r="EQ371" s="151"/>
      <c r="ER371" s="151"/>
      <c r="ES371" s="151"/>
      <c r="ET371" s="151"/>
      <c r="EU371" s="151"/>
      <c r="EV371" s="151"/>
      <c r="EW371" s="151"/>
      <c r="EX371" s="151"/>
      <c r="EY371" s="151"/>
      <c r="EZ371" s="151"/>
      <c r="FA371" s="151"/>
      <c r="FB371" s="151"/>
      <c r="FC371" s="151"/>
      <c r="FD371" s="151"/>
      <c r="FE371" s="151"/>
      <c r="FF371" s="151"/>
      <c r="FG371" s="151"/>
      <c r="FH371" s="151"/>
      <c r="FI371" s="151"/>
      <c r="FJ371" s="151"/>
      <c r="FK371" s="151"/>
      <c r="FL371" s="151"/>
      <c r="FM371" s="151"/>
      <c r="FN371" s="151"/>
      <c r="FO371" s="151"/>
      <c r="FP371" s="151"/>
      <c r="FQ371" s="151"/>
      <c r="FR371" s="151"/>
      <c r="FS371" s="151"/>
      <c r="FT371" s="151"/>
      <c r="FU371" s="151"/>
      <c r="FV371" s="151"/>
      <c r="FW371" s="151"/>
      <c r="FX371" s="151"/>
      <c r="FY371" s="151"/>
      <c r="FZ371" s="151"/>
      <c r="GA371" s="151"/>
      <c r="GB371" s="151"/>
      <c r="GC371" s="151"/>
      <c r="GD371" s="151"/>
      <c r="GE371" s="151"/>
      <c r="GF371" s="151"/>
      <c r="GG371" s="151"/>
      <c r="GH371" s="151"/>
      <c r="GI371" s="151"/>
      <c r="GJ371" s="151"/>
      <c r="GK371" s="151"/>
      <c r="GL371" s="151"/>
      <c r="GM371" s="151"/>
      <c r="GN371" s="151"/>
      <c r="GO371" s="151"/>
      <c r="GP371" s="151"/>
      <c r="GQ371" s="151"/>
      <c r="GR371" s="151"/>
      <c r="GS371" s="151"/>
      <c r="GT371" s="151"/>
      <c r="GU371" s="151"/>
      <c r="GV371" s="151"/>
      <c r="GW371" s="151"/>
      <c r="GX371" s="151"/>
      <c r="GY371" s="151"/>
      <c r="GZ371" s="151"/>
      <c r="HA371" s="151"/>
      <c r="HB371" s="151"/>
      <c r="HC371" s="151"/>
      <c r="HD371" s="151"/>
      <c r="HE371" s="151"/>
      <c r="HF371" s="151"/>
      <c r="HG371" s="151"/>
      <c r="HH371" s="151"/>
      <c r="HI371" s="151"/>
      <c r="HJ371" s="151"/>
      <c r="HK371" s="151"/>
      <c r="HL371" s="151"/>
      <c r="HM371" s="151"/>
      <c r="HN371" s="151"/>
      <c r="HO371" s="151"/>
      <c r="HP371" s="151"/>
      <c r="HQ371" s="151"/>
      <c r="HR371" s="151"/>
      <c r="HS371" s="151"/>
      <c r="HT371" s="151"/>
      <c r="HU371" s="151"/>
      <c r="HV371" s="151"/>
      <c r="HW371" s="151"/>
      <c r="HX371" s="151"/>
      <c r="HY371" s="151"/>
      <c r="HZ371" s="151"/>
      <c r="IA371" s="151"/>
      <c r="IB371" s="151"/>
      <c r="IC371" s="151"/>
      <c r="ID371" s="151"/>
      <c r="IE371" s="151"/>
      <c r="IF371" s="151"/>
      <c r="IG371" s="151"/>
      <c r="IH371" s="151"/>
      <c r="II371" s="151"/>
      <c r="IJ371" s="151"/>
      <c r="IK371" s="151"/>
      <c r="IL371" s="151"/>
      <c r="IM371" s="151"/>
      <c r="IN371" s="151"/>
      <c r="IO371" s="151"/>
      <c r="IP371" s="151"/>
      <c r="IQ371" s="151"/>
      <c r="IR371" s="151"/>
      <c r="IS371" s="151"/>
      <c r="IT371" s="151"/>
      <c r="IU371" s="151"/>
      <c r="IV371" s="151"/>
      <c r="IW371" s="151"/>
      <c r="IX371" s="151"/>
      <c r="IY371" s="151"/>
      <c r="IZ371" s="151"/>
      <c r="JA371" s="151"/>
      <c r="JB371" s="151"/>
      <c r="JC371" s="151"/>
      <c r="JD371" s="151"/>
      <c r="JE371" s="151"/>
      <c r="JF371" s="151"/>
      <c r="JG371" s="151"/>
      <c r="JH371" s="151"/>
      <c r="JI371" s="151"/>
      <c r="JJ371" s="151"/>
    </row>
    <row r="372" spans="1:270" ht="20.100000000000001" hidden="1" customHeight="1" x14ac:dyDescent="0.25">
      <c r="A372" s="50"/>
      <c r="B372" s="59"/>
      <c r="C372" s="52"/>
      <c r="D372" s="46"/>
      <c r="E372" s="398"/>
      <c r="F372" s="252"/>
      <c r="G372" s="252"/>
      <c r="H372" s="252"/>
      <c r="I372" s="12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  <c r="AC372" s="151"/>
      <c r="AD372" s="151"/>
      <c r="AE372" s="151"/>
      <c r="AF372" s="151"/>
      <c r="AG372" s="151"/>
      <c r="AH372" s="151"/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  <c r="BI372" s="151"/>
      <c r="BJ372" s="151"/>
      <c r="BK372" s="151"/>
      <c r="BL372" s="151"/>
      <c r="BM372" s="151"/>
      <c r="BN372" s="151"/>
      <c r="BO372" s="151"/>
      <c r="BP372" s="151"/>
      <c r="BQ372" s="151"/>
      <c r="BR372" s="151"/>
      <c r="BS372" s="151"/>
      <c r="BT372" s="151"/>
      <c r="BU372" s="151"/>
      <c r="BV372" s="151"/>
      <c r="BW372" s="151"/>
      <c r="BX372" s="151"/>
      <c r="BY372" s="151"/>
      <c r="BZ372" s="151"/>
      <c r="CA372" s="151"/>
      <c r="CB372" s="151"/>
      <c r="CC372" s="151"/>
      <c r="CD372" s="151"/>
      <c r="CE372" s="151"/>
      <c r="CF372" s="151"/>
      <c r="CG372" s="151"/>
      <c r="CH372" s="151"/>
      <c r="CI372" s="151"/>
      <c r="CJ372" s="151"/>
      <c r="CK372" s="151"/>
      <c r="CL372" s="151"/>
      <c r="CM372" s="151"/>
      <c r="CN372" s="151"/>
      <c r="CO372" s="151"/>
      <c r="CP372" s="151"/>
      <c r="CQ372" s="151"/>
      <c r="CR372" s="151"/>
      <c r="CS372" s="151"/>
      <c r="CT372" s="151"/>
      <c r="CU372" s="151"/>
      <c r="CV372" s="151"/>
      <c r="CW372" s="151"/>
      <c r="CX372" s="151"/>
      <c r="CY372" s="151"/>
      <c r="CZ372" s="151"/>
      <c r="DA372" s="151"/>
      <c r="DB372" s="151"/>
      <c r="DC372" s="151"/>
      <c r="DD372" s="151"/>
      <c r="DE372" s="151"/>
      <c r="DF372" s="151"/>
      <c r="DG372" s="151"/>
      <c r="DH372" s="151"/>
      <c r="DI372" s="151"/>
      <c r="DJ372" s="151"/>
      <c r="DK372" s="151"/>
      <c r="DL372" s="151"/>
      <c r="DM372" s="151"/>
      <c r="DN372" s="151"/>
      <c r="DO372" s="151"/>
      <c r="DP372" s="151"/>
      <c r="DQ372" s="151"/>
      <c r="DR372" s="151"/>
      <c r="DS372" s="151"/>
      <c r="DT372" s="151"/>
      <c r="DU372" s="151"/>
      <c r="DV372" s="151"/>
      <c r="DW372" s="151"/>
      <c r="DX372" s="151"/>
      <c r="DY372" s="151"/>
      <c r="DZ372" s="151"/>
      <c r="EA372" s="151"/>
      <c r="EB372" s="151"/>
      <c r="EC372" s="151"/>
      <c r="ED372" s="151"/>
      <c r="EE372" s="151"/>
      <c r="EF372" s="151"/>
      <c r="EG372" s="151"/>
      <c r="EH372" s="151"/>
      <c r="EI372" s="151"/>
      <c r="EJ372" s="151"/>
      <c r="EK372" s="151"/>
      <c r="EL372" s="151"/>
      <c r="EM372" s="151"/>
      <c r="EN372" s="151"/>
      <c r="EO372" s="151"/>
      <c r="EP372" s="151"/>
      <c r="EQ372" s="151"/>
      <c r="ER372" s="151"/>
      <c r="ES372" s="151"/>
      <c r="ET372" s="151"/>
      <c r="EU372" s="151"/>
      <c r="EV372" s="151"/>
      <c r="EW372" s="151"/>
      <c r="EX372" s="151"/>
      <c r="EY372" s="151"/>
      <c r="EZ372" s="151"/>
      <c r="FA372" s="151"/>
      <c r="FB372" s="151"/>
      <c r="FC372" s="151"/>
      <c r="FD372" s="151"/>
      <c r="FE372" s="151"/>
      <c r="FF372" s="151"/>
      <c r="FG372" s="151"/>
      <c r="FH372" s="151"/>
      <c r="FI372" s="151"/>
      <c r="FJ372" s="151"/>
      <c r="FK372" s="151"/>
      <c r="FL372" s="151"/>
      <c r="FM372" s="151"/>
      <c r="FN372" s="151"/>
      <c r="FO372" s="151"/>
      <c r="FP372" s="151"/>
      <c r="FQ372" s="151"/>
      <c r="FR372" s="151"/>
      <c r="FS372" s="151"/>
      <c r="FT372" s="151"/>
      <c r="FU372" s="151"/>
      <c r="FV372" s="151"/>
      <c r="FW372" s="151"/>
      <c r="FX372" s="151"/>
      <c r="FY372" s="151"/>
      <c r="FZ372" s="151"/>
      <c r="GA372" s="151"/>
      <c r="GB372" s="151"/>
      <c r="GC372" s="151"/>
      <c r="GD372" s="151"/>
      <c r="GE372" s="151"/>
      <c r="GF372" s="151"/>
      <c r="GG372" s="151"/>
      <c r="GH372" s="151"/>
      <c r="GI372" s="151"/>
      <c r="GJ372" s="151"/>
      <c r="GK372" s="151"/>
      <c r="GL372" s="151"/>
      <c r="GM372" s="151"/>
      <c r="GN372" s="151"/>
      <c r="GO372" s="151"/>
      <c r="GP372" s="151"/>
      <c r="GQ372" s="151"/>
      <c r="GR372" s="151"/>
      <c r="GS372" s="151"/>
      <c r="GT372" s="151"/>
      <c r="GU372" s="151"/>
      <c r="GV372" s="151"/>
      <c r="GW372" s="151"/>
      <c r="GX372" s="151"/>
      <c r="GY372" s="151"/>
      <c r="GZ372" s="151"/>
      <c r="HA372" s="151"/>
      <c r="HB372" s="151"/>
      <c r="HC372" s="151"/>
      <c r="HD372" s="151"/>
      <c r="HE372" s="151"/>
      <c r="HF372" s="151"/>
      <c r="HG372" s="151"/>
      <c r="HH372" s="151"/>
      <c r="HI372" s="151"/>
      <c r="HJ372" s="151"/>
      <c r="HK372" s="151"/>
      <c r="HL372" s="151"/>
      <c r="HM372" s="151"/>
      <c r="HN372" s="151"/>
      <c r="HO372" s="151"/>
      <c r="HP372" s="151"/>
      <c r="HQ372" s="151"/>
      <c r="HR372" s="151"/>
      <c r="HS372" s="151"/>
      <c r="HT372" s="151"/>
      <c r="HU372" s="151"/>
      <c r="HV372" s="151"/>
      <c r="HW372" s="151"/>
      <c r="HX372" s="151"/>
      <c r="HY372" s="151"/>
      <c r="HZ372" s="151"/>
      <c r="IA372" s="151"/>
      <c r="IB372" s="151"/>
      <c r="IC372" s="151"/>
      <c r="ID372" s="151"/>
      <c r="IE372" s="151"/>
      <c r="IF372" s="151"/>
      <c r="IG372" s="151"/>
      <c r="IH372" s="151"/>
      <c r="II372" s="151"/>
      <c r="IJ372" s="151"/>
      <c r="IK372" s="151"/>
      <c r="IL372" s="151"/>
      <c r="IM372" s="151"/>
      <c r="IN372" s="151"/>
      <c r="IO372" s="151"/>
      <c r="IP372" s="151"/>
      <c r="IQ372" s="151"/>
      <c r="IR372" s="151"/>
      <c r="IS372" s="151"/>
      <c r="IT372" s="151"/>
      <c r="IU372" s="151"/>
      <c r="IV372" s="151"/>
      <c r="IW372" s="151"/>
      <c r="IX372" s="151"/>
      <c r="IY372" s="151"/>
      <c r="IZ372" s="151"/>
      <c r="JA372" s="151"/>
      <c r="JB372" s="151"/>
      <c r="JC372" s="151"/>
      <c r="JD372" s="151"/>
      <c r="JE372" s="151"/>
      <c r="JF372" s="151"/>
      <c r="JG372" s="151"/>
      <c r="JH372" s="151"/>
      <c r="JI372" s="151"/>
      <c r="JJ372" s="151"/>
    </row>
    <row r="373" spans="1:270" ht="20.100000000000001" hidden="1" customHeight="1" x14ac:dyDescent="0.25">
      <c r="A373" s="50"/>
      <c r="B373" s="59"/>
      <c r="C373" s="52"/>
      <c r="D373" s="46"/>
      <c r="E373" s="398"/>
      <c r="F373" s="252"/>
      <c r="G373" s="252"/>
      <c r="H373" s="252"/>
      <c r="I373" s="12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  <c r="AA373" s="151"/>
      <c r="AB373" s="151"/>
      <c r="AC373" s="151"/>
      <c r="AD373" s="151"/>
      <c r="AE373" s="151"/>
      <c r="AF373" s="151"/>
      <c r="AG373" s="151"/>
      <c r="AH373" s="151"/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  <c r="BI373" s="151"/>
      <c r="BJ373" s="151"/>
      <c r="BK373" s="151"/>
      <c r="BL373" s="151"/>
      <c r="BM373" s="151"/>
      <c r="BN373" s="151"/>
      <c r="BO373" s="151"/>
      <c r="BP373" s="151"/>
      <c r="BQ373" s="151"/>
      <c r="BR373" s="151"/>
      <c r="BS373" s="151"/>
      <c r="BT373" s="151"/>
      <c r="BU373" s="151"/>
      <c r="BV373" s="151"/>
      <c r="BW373" s="151"/>
      <c r="BX373" s="151"/>
      <c r="BY373" s="151"/>
      <c r="BZ373" s="151"/>
      <c r="CA373" s="151"/>
      <c r="CB373" s="151"/>
      <c r="CC373" s="151"/>
      <c r="CD373" s="151"/>
      <c r="CE373" s="151"/>
      <c r="CF373" s="151"/>
      <c r="CG373" s="151"/>
      <c r="CH373" s="151"/>
      <c r="CI373" s="151"/>
      <c r="CJ373" s="151"/>
      <c r="CK373" s="151"/>
      <c r="CL373" s="151"/>
      <c r="CM373" s="151"/>
      <c r="CN373" s="151"/>
      <c r="CO373" s="151"/>
      <c r="CP373" s="151"/>
      <c r="CQ373" s="151"/>
      <c r="CR373" s="151"/>
      <c r="CS373" s="151"/>
      <c r="CT373" s="151"/>
      <c r="CU373" s="151"/>
      <c r="CV373" s="151"/>
      <c r="CW373" s="151"/>
      <c r="CX373" s="151"/>
      <c r="CY373" s="151"/>
      <c r="CZ373" s="151"/>
      <c r="DA373" s="151"/>
      <c r="DB373" s="151"/>
      <c r="DC373" s="151"/>
      <c r="DD373" s="151"/>
      <c r="DE373" s="151"/>
      <c r="DF373" s="151"/>
      <c r="DG373" s="151"/>
      <c r="DH373" s="151"/>
      <c r="DI373" s="151"/>
      <c r="DJ373" s="151"/>
      <c r="DK373" s="151"/>
      <c r="DL373" s="151"/>
      <c r="DM373" s="151"/>
      <c r="DN373" s="151"/>
      <c r="DO373" s="151"/>
      <c r="DP373" s="151"/>
      <c r="DQ373" s="151"/>
      <c r="DR373" s="151"/>
      <c r="DS373" s="151"/>
      <c r="DT373" s="151"/>
      <c r="DU373" s="151"/>
      <c r="DV373" s="151"/>
      <c r="DW373" s="151"/>
      <c r="DX373" s="151"/>
      <c r="DY373" s="151"/>
      <c r="DZ373" s="151"/>
      <c r="EA373" s="151"/>
      <c r="EB373" s="151"/>
      <c r="EC373" s="151"/>
      <c r="ED373" s="151"/>
      <c r="EE373" s="151"/>
      <c r="EF373" s="151"/>
      <c r="EG373" s="151"/>
      <c r="EH373" s="151"/>
      <c r="EI373" s="151"/>
      <c r="EJ373" s="151"/>
      <c r="EK373" s="151"/>
      <c r="EL373" s="151"/>
      <c r="EM373" s="151"/>
      <c r="EN373" s="151"/>
      <c r="EO373" s="151"/>
      <c r="EP373" s="151"/>
      <c r="EQ373" s="151"/>
      <c r="ER373" s="151"/>
      <c r="ES373" s="151"/>
      <c r="ET373" s="151"/>
      <c r="EU373" s="151"/>
      <c r="EV373" s="151"/>
      <c r="EW373" s="151"/>
      <c r="EX373" s="151"/>
      <c r="EY373" s="151"/>
      <c r="EZ373" s="151"/>
      <c r="FA373" s="151"/>
      <c r="FB373" s="151"/>
      <c r="FC373" s="151"/>
      <c r="FD373" s="151"/>
      <c r="FE373" s="151"/>
      <c r="FF373" s="151"/>
      <c r="FG373" s="151"/>
      <c r="FH373" s="151"/>
      <c r="FI373" s="151"/>
      <c r="FJ373" s="151"/>
      <c r="FK373" s="151"/>
      <c r="FL373" s="151"/>
      <c r="FM373" s="151"/>
      <c r="FN373" s="151"/>
      <c r="FO373" s="151"/>
      <c r="FP373" s="151"/>
      <c r="FQ373" s="151"/>
      <c r="FR373" s="151"/>
      <c r="FS373" s="151"/>
      <c r="FT373" s="151"/>
      <c r="FU373" s="151"/>
      <c r="FV373" s="151"/>
      <c r="FW373" s="151"/>
      <c r="FX373" s="151"/>
      <c r="FY373" s="151"/>
      <c r="FZ373" s="151"/>
      <c r="GA373" s="151"/>
      <c r="GB373" s="151"/>
      <c r="GC373" s="151"/>
      <c r="GD373" s="151"/>
      <c r="GE373" s="151"/>
      <c r="GF373" s="151"/>
      <c r="GG373" s="151"/>
      <c r="GH373" s="151"/>
      <c r="GI373" s="151"/>
      <c r="GJ373" s="151"/>
      <c r="GK373" s="151"/>
      <c r="GL373" s="151"/>
      <c r="GM373" s="151"/>
      <c r="GN373" s="151"/>
      <c r="GO373" s="151"/>
      <c r="GP373" s="151"/>
      <c r="GQ373" s="151"/>
      <c r="GR373" s="151"/>
      <c r="GS373" s="151"/>
      <c r="GT373" s="151"/>
      <c r="GU373" s="151"/>
      <c r="GV373" s="151"/>
      <c r="GW373" s="151"/>
      <c r="GX373" s="151"/>
      <c r="GY373" s="151"/>
      <c r="GZ373" s="151"/>
      <c r="HA373" s="151"/>
      <c r="HB373" s="151"/>
      <c r="HC373" s="151"/>
      <c r="HD373" s="151"/>
      <c r="HE373" s="151"/>
      <c r="HF373" s="151"/>
      <c r="HG373" s="151"/>
      <c r="HH373" s="151"/>
      <c r="HI373" s="151"/>
      <c r="HJ373" s="151"/>
      <c r="HK373" s="151"/>
      <c r="HL373" s="151"/>
      <c r="HM373" s="151"/>
      <c r="HN373" s="151"/>
      <c r="HO373" s="151"/>
      <c r="HP373" s="151"/>
      <c r="HQ373" s="151"/>
      <c r="HR373" s="151"/>
      <c r="HS373" s="151"/>
      <c r="HT373" s="151"/>
      <c r="HU373" s="151"/>
      <c r="HV373" s="151"/>
      <c r="HW373" s="151"/>
      <c r="HX373" s="151"/>
      <c r="HY373" s="151"/>
      <c r="HZ373" s="151"/>
      <c r="IA373" s="151"/>
      <c r="IB373" s="151"/>
      <c r="IC373" s="151"/>
      <c r="ID373" s="151"/>
      <c r="IE373" s="151"/>
      <c r="IF373" s="151"/>
      <c r="IG373" s="151"/>
      <c r="IH373" s="151"/>
      <c r="II373" s="151"/>
      <c r="IJ373" s="151"/>
      <c r="IK373" s="151"/>
      <c r="IL373" s="151"/>
      <c r="IM373" s="151"/>
      <c r="IN373" s="151"/>
      <c r="IO373" s="151"/>
      <c r="IP373" s="151"/>
      <c r="IQ373" s="151"/>
      <c r="IR373" s="151"/>
      <c r="IS373" s="151"/>
      <c r="IT373" s="151"/>
      <c r="IU373" s="151"/>
      <c r="IV373" s="151"/>
      <c r="IW373" s="151"/>
      <c r="IX373" s="151"/>
      <c r="IY373" s="151"/>
      <c r="IZ373" s="151"/>
      <c r="JA373" s="151"/>
      <c r="JB373" s="151"/>
      <c r="JC373" s="151"/>
      <c r="JD373" s="151"/>
      <c r="JE373" s="151"/>
      <c r="JF373" s="151"/>
      <c r="JG373" s="151"/>
      <c r="JH373" s="151"/>
      <c r="JI373" s="151"/>
      <c r="JJ373" s="151"/>
    </row>
    <row r="374" spans="1:270" ht="20.100000000000001" hidden="1" customHeight="1" x14ac:dyDescent="0.25">
      <c r="A374" s="50"/>
      <c r="B374" s="59"/>
      <c r="C374" s="52"/>
      <c r="D374" s="46"/>
      <c r="E374" s="398"/>
      <c r="F374" s="252"/>
      <c r="G374" s="252"/>
      <c r="H374" s="252"/>
      <c r="I374" s="12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  <c r="AA374" s="151"/>
      <c r="AB374" s="151"/>
      <c r="AC374" s="151"/>
      <c r="AD374" s="151"/>
      <c r="AE374" s="151"/>
      <c r="AF374" s="151"/>
      <c r="AG374" s="151"/>
      <c r="AH374" s="151"/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  <c r="BI374" s="151"/>
      <c r="BJ374" s="151"/>
      <c r="BK374" s="151"/>
      <c r="BL374" s="151"/>
      <c r="BM374" s="151"/>
      <c r="BN374" s="151"/>
      <c r="BO374" s="151"/>
      <c r="BP374" s="151"/>
      <c r="BQ374" s="151"/>
      <c r="BR374" s="151"/>
      <c r="BS374" s="151"/>
      <c r="BT374" s="151"/>
      <c r="BU374" s="151"/>
      <c r="BV374" s="151"/>
      <c r="BW374" s="151"/>
      <c r="BX374" s="151"/>
      <c r="BY374" s="151"/>
      <c r="BZ374" s="151"/>
      <c r="CA374" s="151"/>
      <c r="CB374" s="151"/>
      <c r="CC374" s="151"/>
      <c r="CD374" s="151"/>
      <c r="CE374" s="151"/>
      <c r="CF374" s="151"/>
      <c r="CG374" s="151"/>
      <c r="CH374" s="151"/>
      <c r="CI374" s="151"/>
      <c r="CJ374" s="151"/>
      <c r="CK374" s="151"/>
      <c r="CL374" s="151"/>
      <c r="CM374" s="151"/>
      <c r="CN374" s="151"/>
      <c r="CO374" s="151"/>
      <c r="CP374" s="151"/>
      <c r="CQ374" s="151"/>
      <c r="CR374" s="151"/>
      <c r="CS374" s="151"/>
      <c r="CT374" s="151"/>
      <c r="CU374" s="151"/>
      <c r="CV374" s="151"/>
      <c r="CW374" s="151"/>
      <c r="CX374" s="151"/>
      <c r="CY374" s="151"/>
      <c r="CZ374" s="151"/>
      <c r="DA374" s="151"/>
      <c r="DB374" s="151"/>
      <c r="DC374" s="151"/>
      <c r="DD374" s="151"/>
      <c r="DE374" s="151"/>
      <c r="DF374" s="151"/>
      <c r="DG374" s="151"/>
      <c r="DH374" s="151"/>
      <c r="DI374" s="151"/>
      <c r="DJ374" s="151"/>
      <c r="DK374" s="151"/>
      <c r="DL374" s="151"/>
      <c r="DM374" s="151"/>
      <c r="DN374" s="151"/>
      <c r="DO374" s="151"/>
      <c r="DP374" s="151"/>
      <c r="DQ374" s="151"/>
      <c r="DR374" s="151"/>
      <c r="DS374" s="151"/>
      <c r="DT374" s="151"/>
      <c r="DU374" s="151"/>
      <c r="DV374" s="151"/>
      <c r="DW374" s="151"/>
      <c r="DX374" s="151"/>
      <c r="DY374" s="151"/>
      <c r="DZ374" s="151"/>
      <c r="EA374" s="151"/>
      <c r="EB374" s="151"/>
      <c r="EC374" s="151"/>
      <c r="ED374" s="151"/>
      <c r="EE374" s="151"/>
      <c r="EF374" s="151"/>
      <c r="EG374" s="151"/>
      <c r="EH374" s="151"/>
      <c r="EI374" s="151"/>
      <c r="EJ374" s="151"/>
      <c r="EK374" s="151"/>
      <c r="EL374" s="151"/>
      <c r="EM374" s="151"/>
      <c r="EN374" s="151"/>
      <c r="EO374" s="151"/>
      <c r="EP374" s="151"/>
      <c r="EQ374" s="151"/>
      <c r="ER374" s="151"/>
      <c r="ES374" s="151"/>
      <c r="ET374" s="151"/>
      <c r="EU374" s="151"/>
      <c r="EV374" s="151"/>
      <c r="EW374" s="151"/>
      <c r="EX374" s="151"/>
      <c r="EY374" s="151"/>
      <c r="EZ374" s="151"/>
      <c r="FA374" s="151"/>
      <c r="FB374" s="151"/>
      <c r="FC374" s="151"/>
      <c r="FD374" s="151"/>
      <c r="FE374" s="151"/>
      <c r="FF374" s="151"/>
      <c r="FG374" s="151"/>
      <c r="FH374" s="151"/>
      <c r="FI374" s="151"/>
      <c r="FJ374" s="151"/>
      <c r="FK374" s="151"/>
      <c r="FL374" s="151"/>
      <c r="FM374" s="151"/>
      <c r="FN374" s="151"/>
      <c r="FO374" s="151"/>
      <c r="FP374" s="151"/>
      <c r="FQ374" s="151"/>
      <c r="FR374" s="151"/>
      <c r="FS374" s="151"/>
      <c r="FT374" s="151"/>
      <c r="FU374" s="151"/>
      <c r="FV374" s="151"/>
      <c r="FW374" s="151"/>
      <c r="FX374" s="151"/>
      <c r="FY374" s="151"/>
      <c r="FZ374" s="151"/>
      <c r="GA374" s="151"/>
      <c r="GB374" s="151"/>
      <c r="GC374" s="151"/>
      <c r="GD374" s="151"/>
      <c r="GE374" s="151"/>
      <c r="GF374" s="151"/>
      <c r="GG374" s="151"/>
      <c r="GH374" s="151"/>
      <c r="GI374" s="151"/>
      <c r="GJ374" s="151"/>
      <c r="GK374" s="151"/>
      <c r="GL374" s="151"/>
      <c r="GM374" s="151"/>
      <c r="GN374" s="151"/>
      <c r="GO374" s="151"/>
      <c r="GP374" s="151"/>
      <c r="GQ374" s="151"/>
      <c r="GR374" s="151"/>
      <c r="GS374" s="151"/>
      <c r="GT374" s="151"/>
      <c r="GU374" s="151"/>
      <c r="GV374" s="151"/>
      <c r="GW374" s="151"/>
      <c r="GX374" s="151"/>
      <c r="GY374" s="151"/>
      <c r="GZ374" s="151"/>
      <c r="HA374" s="151"/>
      <c r="HB374" s="151"/>
      <c r="HC374" s="151"/>
      <c r="HD374" s="151"/>
      <c r="HE374" s="151"/>
      <c r="HF374" s="151"/>
      <c r="HG374" s="151"/>
      <c r="HH374" s="151"/>
      <c r="HI374" s="151"/>
      <c r="HJ374" s="151"/>
      <c r="HK374" s="151"/>
      <c r="HL374" s="151"/>
      <c r="HM374" s="151"/>
      <c r="HN374" s="151"/>
      <c r="HO374" s="151"/>
      <c r="HP374" s="151"/>
      <c r="HQ374" s="151"/>
      <c r="HR374" s="151"/>
      <c r="HS374" s="151"/>
      <c r="HT374" s="151"/>
      <c r="HU374" s="151"/>
      <c r="HV374" s="151"/>
      <c r="HW374" s="151"/>
      <c r="HX374" s="151"/>
      <c r="HY374" s="151"/>
      <c r="HZ374" s="151"/>
      <c r="IA374" s="151"/>
      <c r="IB374" s="151"/>
      <c r="IC374" s="151"/>
      <c r="ID374" s="151"/>
      <c r="IE374" s="151"/>
      <c r="IF374" s="151"/>
      <c r="IG374" s="151"/>
      <c r="IH374" s="151"/>
      <c r="II374" s="151"/>
      <c r="IJ374" s="151"/>
      <c r="IK374" s="151"/>
      <c r="IL374" s="151"/>
      <c r="IM374" s="151"/>
      <c r="IN374" s="151"/>
      <c r="IO374" s="151"/>
      <c r="IP374" s="151"/>
      <c r="IQ374" s="151"/>
      <c r="IR374" s="151"/>
      <c r="IS374" s="151"/>
      <c r="IT374" s="151"/>
      <c r="IU374" s="151"/>
      <c r="IV374" s="151"/>
      <c r="IW374" s="151"/>
      <c r="IX374" s="151"/>
      <c r="IY374" s="151"/>
      <c r="IZ374" s="151"/>
      <c r="JA374" s="151"/>
      <c r="JB374" s="151"/>
      <c r="JC374" s="151"/>
      <c r="JD374" s="151"/>
      <c r="JE374" s="151"/>
      <c r="JF374" s="151"/>
      <c r="JG374" s="151"/>
      <c r="JH374" s="151"/>
      <c r="JI374" s="151"/>
      <c r="JJ374" s="151"/>
    </row>
    <row r="375" spans="1:270" ht="20.100000000000001" hidden="1" customHeight="1" x14ac:dyDescent="0.25">
      <c r="A375" s="50"/>
      <c r="B375" s="59"/>
      <c r="C375" s="52"/>
      <c r="D375" s="46"/>
      <c r="E375" s="398"/>
      <c r="F375" s="252"/>
      <c r="G375" s="252"/>
      <c r="H375" s="252"/>
      <c r="I375" s="12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  <c r="AC375" s="151"/>
      <c r="AD375" s="151"/>
      <c r="AE375" s="151"/>
      <c r="AF375" s="151"/>
      <c r="AG375" s="151"/>
      <c r="AH375" s="151"/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51"/>
      <c r="BB375" s="151"/>
      <c r="BC375" s="151"/>
      <c r="BD375" s="151"/>
      <c r="BE375" s="151"/>
      <c r="BF375" s="151"/>
      <c r="BG375" s="151"/>
      <c r="BH375" s="151"/>
      <c r="BI375" s="151"/>
      <c r="BJ375" s="151"/>
      <c r="BK375" s="151"/>
      <c r="BL375" s="151"/>
      <c r="BM375" s="151"/>
      <c r="BN375" s="151"/>
      <c r="BO375" s="151"/>
      <c r="BP375" s="151"/>
      <c r="BQ375" s="151"/>
      <c r="BR375" s="151"/>
      <c r="BS375" s="151"/>
      <c r="BT375" s="151"/>
      <c r="BU375" s="151"/>
      <c r="BV375" s="151"/>
      <c r="BW375" s="151"/>
      <c r="BX375" s="151"/>
      <c r="BY375" s="151"/>
      <c r="BZ375" s="151"/>
      <c r="CA375" s="151"/>
      <c r="CB375" s="151"/>
      <c r="CC375" s="151"/>
      <c r="CD375" s="151"/>
      <c r="CE375" s="151"/>
      <c r="CF375" s="151"/>
      <c r="CG375" s="151"/>
      <c r="CH375" s="151"/>
      <c r="CI375" s="151"/>
      <c r="CJ375" s="151"/>
      <c r="CK375" s="151"/>
      <c r="CL375" s="151"/>
      <c r="CM375" s="151"/>
      <c r="CN375" s="151"/>
      <c r="CO375" s="151"/>
      <c r="CP375" s="151"/>
      <c r="CQ375" s="151"/>
      <c r="CR375" s="151"/>
      <c r="CS375" s="151"/>
      <c r="CT375" s="151"/>
      <c r="CU375" s="151"/>
      <c r="CV375" s="151"/>
      <c r="CW375" s="151"/>
      <c r="CX375" s="151"/>
      <c r="CY375" s="151"/>
      <c r="CZ375" s="151"/>
      <c r="DA375" s="151"/>
      <c r="DB375" s="151"/>
      <c r="DC375" s="151"/>
      <c r="DD375" s="151"/>
      <c r="DE375" s="151"/>
      <c r="DF375" s="151"/>
      <c r="DG375" s="151"/>
      <c r="DH375" s="151"/>
      <c r="DI375" s="151"/>
      <c r="DJ375" s="151"/>
      <c r="DK375" s="151"/>
      <c r="DL375" s="151"/>
      <c r="DM375" s="151"/>
      <c r="DN375" s="151"/>
      <c r="DO375" s="151"/>
      <c r="DP375" s="151"/>
      <c r="DQ375" s="151"/>
      <c r="DR375" s="151"/>
      <c r="DS375" s="151"/>
      <c r="DT375" s="151"/>
      <c r="DU375" s="151"/>
      <c r="DV375" s="151"/>
      <c r="DW375" s="151"/>
      <c r="DX375" s="151"/>
      <c r="DY375" s="151"/>
      <c r="DZ375" s="151"/>
      <c r="EA375" s="151"/>
      <c r="EB375" s="151"/>
      <c r="EC375" s="151"/>
      <c r="ED375" s="151"/>
      <c r="EE375" s="151"/>
      <c r="EF375" s="151"/>
      <c r="EG375" s="151"/>
      <c r="EH375" s="151"/>
      <c r="EI375" s="151"/>
      <c r="EJ375" s="151"/>
      <c r="EK375" s="151"/>
      <c r="EL375" s="151"/>
      <c r="EM375" s="151"/>
      <c r="EN375" s="151"/>
      <c r="EO375" s="151"/>
      <c r="EP375" s="151"/>
      <c r="EQ375" s="151"/>
      <c r="ER375" s="151"/>
      <c r="ES375" s="151"/>
      <c r="ET375" s="151"/>
      <c r="EU375" s="151"/>
      <c r="EV375" s="151"/>
      <c r="EW375" s="151"/>
      <c r="EX375" s="151"/>
      <c r="EY375" s="151"/>
      <c r="EZ375" s="151"/>
      <c r="FA375" s="151"/>
      <c r="FB375" s="151"/>
      <c r="FC375" s="151"/>
      <c r="FD375" s="151"/>
      <c r="FE375" s="151"/>
      <c r="FF375" s="151"/>
      <c r="FG375" s="151"/>
      <c r="FH375" s="151"/>
      <c r="FI375" s="151"/>
      <c r="FJ375" s="151"/>
      <c r="FK375" s="151"/>
      <c r="FL375" s="151"/>
      <c r="FM375" s="151"/>
      <c r="FN375" s="151"/>
      <c r="FO375" s="151"/>
      <c r="FP375" s="151"/>
      <c r="FQ375" s="151"/>
      <c r="FR375" s="151"/>
      <c r="FS375" s="151"/>
      <c r="FT375" s="151"/>
      <c r="FU375" s="151"/>
      <c r="FV375" s="151"/>
      <c r="FW375" s="151"/>
      <c r="FX375" s="151"/>
      <c r="FY375" s="151"/>
      <c r="FZ375" s="151"/>
      <c r="GA375" s="151"/>
      <c r="GB375" s="151"/>
      <c r="GC375" s="151"/>
      <c r="GD375" s="151"/>
      <c r="GE375" s="151"/>
      <c r="GF375" s="151"/>
      <c r="GG375" s="151"/>
      <c r="GH375" s="151"/>
      <c r="GI375" s="151"/>
      <c r="GJ375" s="151"/>
      <c r="GK375" s="151"/>
      <c r="GL375" s="151"/>
      <c r="GM375" s="151"/>
      <c r="GN375" s="151"/>
      <c r="GO375" s="151"/>
      <c r="GP375" s="151"/>
      <c r="GQ375" s="151"/>
      <c r="GR375" s="151"/>
      <c r="GS375" s="151"/>
      <c r="GT375" s="151"/>
      <c r="GU375" s="151"/>
      <c r="GV375" s="151"/>
      <c r="GW375" s="151"/>
      <c r="GX375" s="151"/>
      <c r="GY375" s="151"/>
      <c r="GZ375" s="151"/>
      <c r="HA375" s="151"/>
      <c r="HB375" s="151"/>
      <c r="HC375" s="151"/>
      <c r="HD375" s="151"/>
      <c r="HE375" s="151"/>
      <c r="HF375" s="151"/>
      <c r="HG375" s="151"/>
      <c r="HH375" s="151"/>
      <c r="HI375" s="151"/>
      <c r="HJ375" s="151"/>
      <c r="HK375" s="151"/>
      <c r="HL375" s="151"/>
      <c r="HM375" s="151"/>
      <c r="HN375" s="151"/>
      <c r="HO375" s="151"/>
      <c r="HP375" s="151"/>
      <c r="HQ375" s="151"/>
      <c r="HR375" s="151"/>
      <c r="HS375" s="151"/>
      <c r="HT375" s="151"/>
      <c r="HU375" s="151"/>
      <c r="HV375" s="151"/>
      <c r="HW375" s="151"/>
      <c r="HX375" s="151"/>
      <c r="HY375" s="151"/>
      <c r="HZ375" s="151"/>
      <c r="IA375" s="151"/>
      <c r="IB375" s="151"/>
      <c r="IC375" s="151"/>
      <c r="ID375" s="151"/>
      <c r="IE375" s="151"/>
      <c r="IF375" s="151"/>
      <c r="IG375" s="151"/>
      <c r="IH375" s="151"/>
      <c r="II375" s="151"/>
      <c r="IJ375" s="151"/>
      <c r="IK375" s="151"/>
      <c r="IL375" s="151"/>
      <c r="IM375" s="151"/>
      <c r="IN375" s="151"/>
      <c r="IO375" s="151"/>
      <c r="IP375" s="151"/>
      <c r="IQ375" s="151"/>
      <c r="IR375" s="151"/>
      <c r="IS375" s="151"/>
      <c r="IT375" s="151"/>
      <c r="IU375" s="151"/>
      <c r="IV375" s="151"/>
      <c r="IW375" s="151"/>
      <c r="IX375" s="151"/>
      <c r="IY375" s="151"/>
      <c r="IZ375" s="151"/>
      <c r="JA375" s="151"/>
      <c r="JB375" s="151"/>
      <c r="JC375" s="151"/>
      <c r="JD375" s="151"/>
      <c r="JE375" s="151"/>
      <c r="JF375" s="151"/>
      <c r="JG375" s="151"/>
      <c r="JH375" s="151"/>
      <c r="JI375" s="151"/>
      <c r="JJ375" s="151"/>
    </row>
    <row r="376" spans="1:270" s="118" customFormat="1" ht="20.100000000000001" hidden="1" customHeight="1" x14ac:dyDescent="0.25">
      <c r="A376" s="124"/>
      <c r="B376" s="137"/>
      <c r="C376" s="126"/>
      <c r="D376" s="131"/>
      <c r="E376" s="280"/>
      <c r="F376" s="256"/>
      <c r="G376" s="256"/>
      <c r="H376" s="256"/>
      <c r="I376" s="117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1"/>
      <c r="AC376" s="151"/>
      <c r="AD376" s="151"/>
      <c r="AE376" s="151"/>
      <c r="AF376" s="151"/>
      <c r="AG376" s="151"/>
      <c r="AH376" s="151"/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  <c r="BI376" s="151"/>
      <c r="BJ376" s="151"/>
      <c r="BK376" s="151"/>
      <c r="BL376" s="151"/>
      <c r="BM376" s="151"/>
      <c r="BN376" s="151"/>
      <c r="BO376" s="151"/>
      <c r="BP376" s="151"/>
      <c r="BQ376" s="151"/>
      <c r="BR376" s="151"/>
      <c r="BS376" s="151"/>
      <c r="BT376" s="151"/>
      <c r="BU376" s="151"/>
      <c r="BV376" s="151"/>
      <c r="BW376" s="151"/>
      <c r="BX376" s="151"/>
      <c r="BY376" s="151"/>
      <c r="BZ376" s="151"/>
      <c r="CA376" s="151"/>
      <c r="CB376" s="151"/>
      <c r="CC376" s="151"/>
      <c r="CD376" s="151"/>
      <c r="CE376" s="151"/>
      <c r="CF376" s="151"/>
      <c r="CG376" s="151"/>
      <c r="CH376" s="151"/>
      <c r="CI376" s="151"/>
      <c r="CJ376" s="151"/>
      <c r="CK376" s="151"/>
      <c r="CL376" s="151"/>
      <c r="CM376" s="151"/>
      <c r="CN376" s="151"/>
      <c r="CO376" s="151"/>
      <c r="CP376" s="151"/>
      <c r="CQ376" s="151"/>
      <c r="CR376" s="151"/>
      <c r="CS376" s="151"/>
      <c r="CT376" s="151"/>
      <c r="CU376" s="151"/>
      <c r="CV376" s="151"/>
      <c r="CW376" s="151"/>
      <c r="CX376" s="151"/>
      <c r="CY376" s="151"/>
      <c r="CZ376" s="151"/>
      <c r="DA376" s="151"/>
      <c r="DB376" s="151"/>
      <c r="DC376" s="151"/>
      <c r="DD376" s="151"/>
      <c r="DE376" s="151"/>
      <c r="DF376" s="151"/>
      <c r="DG376" s="151"/>
      <c r="DH376" s="151"/>
      <c r="DI376" s="151"/>
      <c r="DJ376" s="151"/>
      <c r="DK376" s="151"/>
      <c r="DL376" s="151"/>
      <c r="DM376" s="151"/>
      <c r="DN376" s="151"/>
      <c r="DO376" s="151"/>
      <c r="DP376" s="151"/>
      <c r="DQ376" s="151"/>
      <c r="DR376" s="151"/>
      <c r="DS376" s="151"/>
      <c r="DT376" s="151"/>
      <c r="DU376" s="151"/>
      <c r="DV376" s="151"/>
      <c r="DW376" s="151"/>
      <c r="DX376" s="151"/>
      <c r="DY376" s="151"/>
      <c r="DZ376" s="151"/>
      <c r="EA376" s="151"/>
      <c r="EB376" s="151"/>
      <c r="EC376" s="151"/>
      <c r="ED376" s="151"/>
      <c r="EE376" s="151"/>
      <c r="EF376" s="151"/>
      <c r="EG376" s="151"/>
      <c r="EH376" s="151"/>
      <c r="EI376" s="151"/>
      <c r="EJ376" s="151"/>
      <c r="EK376" s="151"/>
      <c r="EL376" s="151"/>
      <c r="EM376" s="151"/>
      <c r="EN376" s="151"/>
      <c r="EO376" s="151"/>
      <c r="EP376" s="151"/>
      <c r="EQ376" s="151"/>
      <c r="ER376" s="151"/>
      <c r="ES376" s="151"/>
      <c r="ET376" s="151"/>
      <c r="EU376" s="151"/>
      <c r="EV376" s="151"/>
      <c r="EW376" s="151"/>
      <c r="EX376" s="151"/>
      <c r="EY376" s="151"/>
      <c r="EZ376" s="151"/>
      <c r="FA376" s="151"/>
      <c r="FB376" s="151"/>
      <c r="FC376" s="151"/>
      <c r="FD376" s="151"/>
      <c r="FE376" s="151"/>
      <c r="FF376" s="151"/>
      <c r="FG376" s="151"/>
      <c r="FH376" s="151"/>
      <c r="FI376" s="151"/>
      <c r="FJ376" s="151"/>
      <c r="FK376" s="151"/>
      <c r="FL376" s="151"/>
      <c r="FM376" s="151"/>
      <c r="FN376" s="151"/>
      <c r="FO376" s="151"/>
      <c r="FP376" s="151"/>
      <c r="FQ376" s="151"/>
      <c r="FR376" s="151"/>
      <c r="FS376" s="151"/>
      <c r="FT376" s="151"/>
      <c r="FU376" s="151"/>
      <c r="FV376" s="151"/>
      <c r="FW376" s="151"/>
      <c r="FX376" s="151"/>
      <c r="FY376" s="151"/>
      <c r="FZ376" s="151"/>
      <c r="GA376" s="151"/>
      <c r="GB376" s="151"/>
      <c r="GC376" s="151"/>
      <c r="GD376" s="151"/>
      <c r="GE376" s="151"/>
      <c r="GF376" s="151"/>
      <c r="GG376" s="151"/>
      <c r="GH376" s="151"/>
      <c r="GI376" s="151"/>
      <c r="GJ376" s="151"/>
      <c r="GK376" s="151"/>
      <c r="GL376" s="151"/>
      <c r="GM376" s="151"/>
      <c r="GN376" s="151"/>
      <c r="GO376" s="151"/>
      <c r="GP376" s="151"/>
      <c r="GQ376" s="151"/>
      <c r="GR376" s="151"/>
      <c r="GS376" s="151"/>
      <c r="GT376" s="151"/>
      <c r="GU376" s="151"/>
      <c r="GV376" s="151"/>
      <c r="GW376" s="151"/>
      <c r="GX376" s="151"/>
      <c r="GY376" s="151"/>
      <c r="GZ376" s="151"/>
      <c r="HA376" s="151"/>
      <c r="HB376" s="151"/>
      <c r="HC376" s="151"/>
      <c r="HD376" s="151"/>
      <c r="HE376" s="151"/>
      <c r="HF376" s="151"/>
      <c r="HG376" s="151"/>
      <c r="HH376" s="151"/>
      <c r="HI376" s="151"/>
      <c r="HJ376" s="151"/>
      <c r="HK376" s="151"/>
      <c r="HL376" s="151"/>
      <c r="HM376" s="151"/>
      <c r="HN376" s="151"/>
      <c r="HO376" s="151"/>
      <c r="HP376" s="151"/>
      <c r="HQ376" s="151"/>
      <c r="HR376" s="151"/>
      <c r="HS376" s="151"/>
      <c r="HT376" s="151"/>
      <c r="HU376" s="151"/>
      <c r="HV376" s="151"/>
      <c r="HW376" s="151"/>
      <c r="HX376" s="151"/>
      <c r="HY376" s="151"/>
      <c r="HZ376" s="151"/>
      <c r="IA376" s="151"/>
      <c r="IB376" s="151"/>
      <c r="IC376" s="151"/>
      <c r="ID376" s="151"/>
      <c r="IE376" s="151"/>
      <c r="IF376" s="151"/>
      <c r="IG376" s="151"/>
      <c r="IH376" s="151"/>
      <c r="II376" s="151"/>
      <c r="IJ376" s="151"/>
      <c r="IK376" s="151"/>
      <c r="IL376" s="151"/>
      <c r="IM376" s="151"/>
      <c r="IN376" s="151"/>
      <c r="IO376" s="151"/>
      <c r="IP376" s="151"/>
      <c r="IQ376" s="151"/>
      <c r="IR376" s="151"/>
      <c r="IS376" s="151"/>
      <c r="IT376" s="151"/>
      <c r="IU376" s="151"/>
      <c r="IV376" s="151"/>
      <c r="IW376" s="151"/>
      <c r="IX376" s="151"/>
      <c r="IY376" s="151"/>
      <c r="IZ376" s="151"/>
      <c r="JA376" s="151"/>
      <c r="JB376" s="151"/>
      <c r="JC376" s="151"/>
      <c r="JD376" s="151"/>
      <c r="JE376" s="151"/>
      <c r="JF376" s="151"/>
      <c r="JG376" s="151"/>
      <c r="JH376" s="151"/>
      <c r="JI376" s="151"/>
      <c r="JJ376" s="151"/>
    </row>
    <row r="377" spans="1:270" ht="20.100000000000001" hidden="1" customHeight="1" x14ac:dyDescent="0.25">
      <c r="A377" s="50"/>
      <c r="B377" s="59"/>
      <c r="C377" s="52"/>
      <c r="D377" s="46"/>
      <c r="E377" s="398"/>
      <c r="F377" s="252"/>
      <c r="G377" s="252"/>
      <c r="H377" s="252"/>
      <c r="I377" s="12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1"/>
      <c r="AC377" s="151"/>
      <c r="AD377" s="151"/>
      <c r="AE377" s="151"/>
      <c r="AF377" s="151"/>
      <c r="AG377" s="151"/>
      <c r="AH377" s="151"/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  <c r="BI377" s="151"/>
      <c r="BJ377" s="151"/>
      <c r="BK377" s="151"/>
      <c r="BL377" s="151"/>
      <c r="BM377" s="151"/>
      <c r="BN377" s="151"/>
      <c r="BO377" s="151"/>
      <c r="BP377" s="151"/>
      <c r="BQ377" s="151"/>
      <c r="BR377" s="151"/>
      <c r="BS377" s="151"/>
      <c r="BT377" s="151"/>
      <c r="BU377" s="151"/>
      <c r="BV377" s="151"/>
      <c r="BW377" s="151"/>
      <c r="BX377" s="151"/>
      <c r="BY377" s="151"/>
      <c r="BZ377" s="151"/>
      <c r="CA377" s="151"/>
      <c r="CB377" s="151"/>
      <c r="CC377" s="151"/>
      <c r="CD377" s="151"/>
      <c r="CE377" s="151"/>
      <c r="CF377" s="151"/>
      <c r="CG377" s="151"/>
      <c r="CH377" s="151"/>
      <c r="CI377" s="151"/>
      <c r="CJ377" s="151"/>
      <c r="CK377" s="151"/>
      <c r="CL377" s="151"/>
      <c r="CM377" s="151"/>
      <c r="CN377" s="151"/>
      <c r="CO377" s="151"/>
      <c r="CP377" s="151"/>
      <c r="CQ377" s="151"/>
      <c r="CR377" s="151"/>
      <c r="CS377" s="151"/>
      <c r="CT377" s="151"/>
      <c r="CU377" s="151"/>
      <c r="CV377" s="151"/>
      <c r="CW377" s="151"/>
      <c r="CX377" s="151"/>
      <c r="CY377" s="151"/>
      <c r="CZ377" s="151"/>
      <c r="DA377" s="151"/>
      <c r="DB377" s="151"/>
      <c r="DC377" s="151"/>
      <c r="DD377" s="151"/>
      <c r="DE377" s="151"/>
      <c r="DF377" s="151"/>
      <c r="DG377" s="151"/>
      <c r="DH377" s="151"/>
      <c r="DI377" s="151"/>
      <c r="DJ377" s="151"/>
      <c r="DK377" s="151"/>
      <c r="DL377" s="151"/>
      <c r="DM377" s="151"/>
      <c r="DN377" s="151"/>
      <c r="DO377" s="151"/>
      <c r="DP377" s="151"/>
      <c r="DQ377" s="151"/>
      <c r="DR377" s="151"/>
      <c r="DS377" s="151"/>
      <c r="DT377" s="151"/>
      <c r="DU377" s="151"/>
      <c r="DV377" s="151"/>
      <c r="DW377" s="151"/>
      <c r="DX377" s="151"/>
      <c r="DY377" s="151"/>
      <c r="DZ377" s="151"/>
      <c r="EA377" s="151"/>
      <c r="EB377" s="151"/>
      <c r="EC377" s="151"/>
      <c r="ED377" s="151"/>
      <c r="EE377" s="151"/>
      <c r="EF377" s="151"/>
      <c r="EG377" s="151"/>
      <c r="EH377" s="151"/>
      <c r="EI377" s="151"/>
      <c r="EJ377" s="151"/>
      <c r="EK377" s="151"/>
      <c r="EL377" s="151"/>
      <c r="EM377" s="151"/>
      <c r="EN377" s="151"/>
      <c r="EO377" s="151"/>
      <c r="EP377" s="151"/>
      <c r="EQ377" s="151"/>
      <c r="ER377" s="151"/>
      <c r="ES377" s="151"/>
      <c r="ET377" s="151"/>
      <c r="EU377" s="151"/>
      <c r="EV377" s="151"/>
      <c r="EW377" s="151"/>
      <c r="EX377" s="151"/>
      <c r="EY377" s="151"/>
      <c r="EZ377" s="151"/>
      <c r="FA377" s="151"/>
      <c r="FB377" s="151"/>
      <c r="FC377" s="151"/>
      <c r="FD377" s="151"/>
      <c r="FE377" s="151"/>
      <c r="FF377" s="151"/>
      <c r="FG377" s="151"/>
      <c r="FH377" s="151"/>
      <c r="FI377" s="151"/>
      <c r="FJ377" s="151"/>
      <c r="FK377" s="151"/>
      <c r="FL377" s="151"/>
      <c r="FM377" s="151"/>
      <c r="FN377" s="151"/>
      <c r="FO377" s="151"/>
      <c r="FP377" s="151"/>
      <c r="FQ377" s="151"/>
      <c r="FR377" s="151"/>
      <c r="FS377" s="151"/>
      <c r="FT377" s="151"/>
      <c r="FU377" s="151"/>
      <c r="FV377" s="151"/>
      <c r="FW377" s="151"/>
      <c r="FX377" s="151"/>
      <c r="FY377" s="151"/>
      <c r="FZ377" s="151"/>
      <c r="GA377" s="151"/>
      <c r="GB377" s="151"/>
      <c r="GC377" s="151"/>
      <c r="GD377" s="151"/>
      <c r="GE377" s="151"/>
      <c r="GF377" s="151"/>
      <c r="GG377" s="151"/>
      <c r="GH377" s="151"/>
      <c r="GI377" s="151"/>
      <c r="GJ377" s="151"/>
      <c r="GK377" s="151"/>
      <c r="GL377" s="151"/>
      <c r="GM377" s="151"/>
      <c r="GN377" s="151"/>
      <c r="GO377" s="151"/>
      <c r="GP377" s="151"/>
      <c r="GQ377" s="151"/>
      <c r="GR377" s="151"/>
      <c r="GS377" s="151"/>
      <c r="GT377" s="151"/>
      <c r="GU377" s="151"/>
      <c r="GV377" s="151"/>
      <c r="GW377" s="151"/>
      <c r="GX377" s="151"/>
      <c r="GY377" s="151"/>
      <c r="GZ377" s="151"/>
      <c r="HA377" s="151"/>
      <c r="HB377" s="151"/>
      <c r="HC377" s="151"/>
      <c r="HD377" s="151"/>
      <c r="HE377" s="151"/>
      <c r="HF377" s="151"/>
      <c r="HG377" s="151"/>
      <c r="HH377" s="151"/>
      <c r="HI377" s="151"/>
      <c r="HJ377" s="151"/>
      <c r="HK377" s="151"/>
      <c r="HL377" s="151"/>
      <c r="HM377" s="151"/>
      <c r="HN377" s="151"/>
      <c r="HO377" s="151"/>
      <c r="HP377" s="151"/>
      <c r="HQ377" s="151"/>
      <c r="HR377" s="151"/>
      <c r="HS377" s="151"/>
      <c r="HT377" s="151"/>
      <c r="HU377" s="151"/>
      <c r="HV377" s="151"/>
      <c r="HW377" s="151"/>
      <c r="HX377" s="151"/>
      <c r="HY377" s="151"/>
      <c r="HZ377" s="151"/>
      <c r="IA377" s="151"/>
      <c r="IB377" s="151"/>
      <c r="IC377" s="151"/>
      <c r="ID377" s="151"/>
      <c r="IE377" s="151"/>
      <c r="IF377" s="151"/>
      <c r="IG377" s="151"/>
      <c r="IH377" s="151"/>
      <c r="II377" s="151"/>
      <c r="IJ377" s="151"/>
      <c r="IK377" s="151"/>
      <c r="IL377" s="151"/>
      <c r="IM377" s="151"/>
      <c r="IN377" s="151"/>
      <c r="IO377" s="151"/>
      <c r="IP377" s="151"/>
      <c r="IQ377" s="151"/>
      <c r="IR377" s="151"/>
      <c r="IS377" s="151"/>
      <c r="IT377" s="151"/>
      <c r="IU377" s="151"/>
      <c r="IV377" s="151"/>
      <c r="IW377" s="151"/>
      <c r="IX377" s="151"/>
      <c r="IY377" s="151"/>
      <c r="IZ377" s="151"/>
      <c r="JA377" s="151"/>
      <c r="JB377" s="151"/>
      <c r="JC377" s="151"/>
      <c r="JD377" s="151"/>
      <c r="JE377" s="151"/>
      <c r="JF377" s="151"/>
      <c r="JG377" s="151"/>
      <c r="JH377" s="151"/>
      <c r="JI377" s="151"/>
      <c r="JJ377" s="151"/>
    </row>
    <row r="378" spans="1:270" s="74" customFormat="1" ht="20.100000000000001" hidden="1" customHeight="1" x14ac:dyDescent="0.25">
      <c r="A378" s="97"/>
      <c r="B378" s="108"/>
      <c r="C378" s="99"/>
      <c r="D378" s="109"/>
      <c r="E378" s="401"/>
      <c r="F378" s="253"/>
      <c r="G378" s="253"/>
      <c r="H378" s="253"/>
      <c r="I378" s="73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  <c r="AC378" s="151"/>
      <c r="AD378" s="151"/>
      <c r="AE378" s="151"/>
      <c r="AF378" s="151"/>
      <c r="AG378" s="151"/>
      <c r="AH378" s="151"/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  <c r="BI378" s="151"/>
      <c r="BJ378" s="151"/>
      <c r="BK378" s="151"/>
      <c r="BL378" s="151"/>
      <c r="BM378" s="151"/>
      <c r="BN378" s="151"/>
      <c r="BO378" s="151"/>
      <c r="BP378" s="151"/>
      <c r="BQ378" s="151"/>
      <c r="BR378" s="151"/>
      <c r="BS378" s="151"/>
      <c r="BT378" s="151"/>
      <c r="BU378" s="151"/>
      <c r="BV378" s="151"/>
      <c r="BW378" s="151"/>
      <c r="BX378" s="151"/>
      <c r="BY378" s="151"/>
      <c r="BZ378" s="151"/>
      <c r="CA378" s="151"/>
      <c r="CB378" s="151"/>
      <c r="CC378" s="151"/>
      <c r="CD378" s="151"/>
      <c r="CE378" s="151"/>
      <c r="CF378" s="151"/>
      <c r="CG378" s="151"/>
      <c r="CH378" s="151"/>
      <c r="CI378" s="151"/>
      <c r="CJ378" s="151"/>
      <c r="CK378" s="151"/>
      <c r="CL378" s="151"/>
      <c r="CM378" s="151"/>
      <c r="CN378" s="151"/>
      <c r="CO378" s="151"/>
      <c r="CP378" s="151"/>
      <c r="CQ378" s="151"/>
      <c r="CR378" s="151"/>
      <c r="CS378" s="151"/>
      <c r="CT378" s="151"/>
      <c r="CU378" s="151"/>
      <c r="CV378" s="151"/>
      <c r="CW378" s="151"/>
      <c r="CX378" s="151"/>
      <c r="CY378" s="151"/>
      <c r="CZ378" s="151"/>
      <c r="DA378" s="151"/>
      <c r="DB378" s="151"/>
      <c r="DC378" s="151"/>
      <c r="DD378" s="151"/>
      <c r="DE378" s="151"/>
      <c r="DF378" s="151"/>
      <c r="DG378" s="151"/>
      <c r="DH378" s="151"/>
      <c r="DI378" s="151"/>
      <c r="DJ378" s="151"/>
      <c r="DK378" s="151"/>
      <c r="DL378" s="151"/>
      <c r="DM378" s="151"/>
      <c r="DN378" s="151"/>
      <c r="DO378" s="151"/>
      <c r="DP378" s="151"/>
      <c r="DQ378" s="151"/>
      <c r="DR378" s="151"/>
      <c r="DS378" s="151"/>
      <c r="DT378" s="151"/>
      <c r="DU378" s="151"/>
      <c r="DV378" s="151"/>
      <c r="DW378" s="151"/>
      <c r="DX378" s="151"/>
      <c r="DY378" s="151"/>
      <c r="DZ378" s="151"/>
      <c r="EA378" s="151"/>
      <c r="EB378" s="151"/>
      <c r="EC378" s="151"/>
      <c r="ED378" s="151"/>
      <c r="EE378" s="151"/>
      <c r="EF378" s="151"/>
      <c r="EG378" s="151"/>
      <c r="EH378" s="151"/>
      <c r="EI378" s="151"/>
      <c r="EJ378" s="151"/>
      <c r="EK378" s="151"/>
      <c r="EL378" s="151"/>
      <c r="EM378" s="151"/>
      <c r="EN378" s="151"/>
      <c r="EO378" s="151"/>
      <c r="EP378" s="151"/>
      <c r="EQ378" s="151"/>
      <c r="ER378" s="151"/>
      <c r="ES378" s="151"/>
      <c r="ET378" s="151"/>
      <c r="EU378" s="151"/>
      <c r="EV378" s="151"/>
      <c r="EW378" s="151"/>
      <c r="EX378" s="151"/>
      <c r="EY378" s="151"/>
      <c r="EZ378" s="151"/>
      <c r="FA378" s="151"/>
      <c r="FB378" s="151"/>
      <c r="FC378" s="151"/>
      <c r="FD378" s="151"/>
      <c r="FE378" s="151"/>
      <c r="FF378" s="151"/>
      <c r="FG378" s="151"/>
      <c r="FH378" s="151"/>
      <c r="FI378" s="151"/>
      <c r="FJ378" s="151"/>
      <c r="FK378" s="151"/>
      <c r="FL378" s="151"/>
      <c r="FM378" s="151"/>
      <c r="FN378" s="151"/>
      <c r="FO378" s="151"/>
      <c r="FP378" s="151"/>
      <c r="FQ378" s="151"/>
      <c r="FR378" s="151"/>
      <c r="FS378" s="151"/>
      <c r="FT378" s="151"/>
      <c r="FU378" s="151"/>
      <c r="FV378" s="151"/>
      <c r="FW378" s="151"/>
      <c r="FX378" s="151"/>
      <c r="FY378" s="151"/>
      <c r="FZ378" s="151"/>
      <c r="GA378" s="151"/>
      <c r="GB378" s="151"/>
      <c r="GC378" s="151"/>
      <c r="GD378" s="151"/>
      <c r="GE378" s="151"/>
      <c r="GF378" s="151"/>
      <c r="GG378" s="151"/>
      <c r="GH378" s="151"/>
      <c r="GI378" s="151"/>
      <c r="GJ378" s="151"/>
      <c r="GK378" s="151"/>
      <c r="GL378" s="151"/>
      <c r="GM378" s="151"/>
      <c r="GN378" s="151"/>
      <c r="GO378" s="151"/>
      <c r="GP378" s="151"/>
      <c r="GQ378" s="151"/>
      <c r="GR378" s="151"/>
      <c r="GS378" s="151"/>
      <c r="GT378" s="151"/>
      <c r="GU378" s="151"/>
      <c r="GV378" s="151"/>
      <c r="GW378" s="151"/>
      <c r="GX378" s="151"/>
      <c r="GY378" s="151"/>
      <c r="GZ378" s="151"/>
      <c r="HA378" s="151"/>
      <c r="HB378" s="151"/>
      <c r="HC378" s="151"/>
      <c r="HD378" s="151"/>
      <c r="HE378" s="151"/>
      <c r="HF378" s="151"/>
      <c r="HG378" s="151"/>
      <c r="HH378" s="151"/>
      <c r="HI378" s="151"/>
      <c r="HJ378" s="151"/>
      <c r="HK378" s="151"/>
      <c r="HL378" s="151"/>
      <c r="HM378" s="151"/>
      <c r="HN378" s="151"/>
      <c r="HO378" s="151"/>
      <c r="HP378" s="151"/>
      <c r="HQ378" s="151"/>
      <c r="HR378" s="151"/>
      <c r="HS378" s="151"/>
      <c r="HT378" s="151"/>
      <c r="HU378" s="151"/>
      <c r="HV378" s="151"/>
      <c r="HW378" s="151"/>
      <c r="HX378" s="151"/>
      <c r="HY378" s="151"/>
      <c r="HZ378" s="151"/>
      <c r="IA378" s="151"/>
      <c r="IB378" s="151"/>
      <c r="IC378" s="151"/>
      <c r="ID378" s="151"/>
      <c r="IE378" s="151"/>
      <c r="IF378" s="151"/>
      <c r="IG378" s="151"/>
      <c r="IH378" s="151"/>
      <c r="II378" s="151"/>
      <c r="IJ378" s="151"/>
      <c r="IK378" s="151"/>
      <c r="IL378" s="151"/>
      <c r="IM378" s="151"/>
      <c r="IN378" s="151"/>
      <c r="IO378" s="151"/>
      <c r="IP378" s="151"/>
      <c r="IQ378" s="151"/>
      <c r="IR378" s="151"/>
      <c r="IS378" s="151"/>
      <c r="IT378" s="151"/>
      <c r="IU378" s="151"/>
      <c r="IV378" s="151"/>
      <c r="IW378" s="151"/>
      <c r="IX378" s="151"/>
      <c r="IY378" s="151"/>
      <c r="IZ378" s="151"/>
      <c r="JA378" s="151"/>
      <c r="JB378" s="151"/>
      <c r="JC378" s="151"/>
      <c r="JD378" s="151"/>
      <c r="JE378" s="151"/>
      <c r="JF378" s="151"/>
      <c r="JG378" s="151"/>
      <c r="JH378" s="151"/>
      <c r="JI378" s="151"/>
      <c r="JJ378" s="151"/>
    </row>
    <row r="379" spans="1:270" s="79" customFormat="1" ht="20.100000000000001" hidden="1" customHeight="1" x14ac:dyDescent="0.25">
      <c r="A379" s="76"/>
      <c r="B379" s="120"/>
      <c r="C379" s="77"/>
      <c r="D379" s="121"/>
      <c r="E379" s="413"/>
      <c r="F379" s="259"/>
      <c r="G379" s="259"/>
      <c r="H379" s="259"/>
      <c r="I379" s="78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  <c r="AA379" s="151"/>
      <c r="AB379" s="151"/>
      <c r="AC379" s="151"/>
      <c r="AD379" s="151"/>
      <c r="AE379" s="151"/>
      <c r="AF379" s="151"/>
      <c r="AG379" s="151"/>
      <c r="AH379" s="151"/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  <c r="BI379" s="151"/>
      <c r="BJ379" s="151"/>
      <c r="BK379" s="151"/>
      <c r="BL379" s="151"/>
      <c r="BM379" s="151"/>
      <c r="BN379" s="151"/>
      <c r="BO379" s="151"/>
      <c r="BP379" s="151"/>
      <c r="BQ379" s="151"/>
      <c r="BR379" s="151"/>
      <c r="BS379" s="151"/>
      <c r="BT379" s="151"/>
      <c r="BU379" s="151"/>
      <c r="BV379" s="151"/>
      <c r="BW379" s="151"/>
      <c r="BX379" s="151"/>
      <c r="BY379" s="151"/>
      <c r="BZ379" s="151"/>
      <c r="CA379" s="151"/>
      <c r="CB379" s="151"/>
      <c r="CC379" s="151"/>
      <c r="CD379" s="151"/>
      <c r="CE379" s="151"/>
      <c r="CF379" s="151"/>
      <c r="CG379" s="151"/>
      <c r="CH379" s="151"/>
      <c r="CI379" s="151"/>
      <c r="CJ379" s="151"/>
      <c r="CK379" s="151"/>
      <c r="CL379" s="151"/>
      <c r="CM379" s="151"/>
      <c r="CN379" s="151"/>
      <c r="CO379" s="151"/>
      <c r="CP379" s="151"/>
      <c r="CQ379" s="151"/>
      <c r="CR379" s="151"/>
      <c r="CS379" s="151"/>
      <c r="CT379" s="151"/>
      <c r="CU379" s="151"/>
      <c r="CV379" s="151"/>
      <c r="CW379" s="151"/>
      <c r="CX379" s="151"/>
      <c r="CY379" s="151"/>
      <c r="CZ379" s="151"/>
      <c r="DA379" s="151"/>
      <c r="DB379" s="151"/>
      <c r="DC379" s="151"/>
      <c r="DD379" s="151"/>
      <c r="DE379" s="151"/>
      <c r="DF379" s="151"/>
      <c r="DG379" s="151"/>
      <c r="DH379" s="151"/>
      <c r="DI379" s="151"/>
      <c r="DJ379" s="151"/>
      <c r="DK379" s="151"/>
      <c r="DL379" s="151"/>
      <c r="DM379" s="151"/>
      <c r="DN379" s="151"/>
      <c r="DO379" s="151"/>
      <c r="DP379" s="151"/>
      <c r="DQ379" s="151"/>
      <c r="DR379" s="151"/>
      <c r="DS379" s="151"/>
      <c r="DT379" s="151"/>
      <c r="DU379" s="151"/>
      <c r="DV379" s="151"/>
      <c r="DW379" s="151"/>
      <c r="DX379" s="151"/>
      <c r="DY379" s="151"/>
      <c r="DZ379" s="151"/>
      <c r="EA379" s="151"/>
      <c r="EB379" s="151"/>
      <c r="EC379" s="151"/>
      <c r="ED379" s="151"/>
      <c r="EE379" s="151"/>
      <c r="EF379" s="151"/>
      <c r="EG379" s="151"/>
      <c r="EH379" s="151"/>
      <c r="EI379" s="151"/>
      <c r="EJ379" s="151"/>
      <c r="EK379" s="151"/>
      <c r="EL379" s="151"/>
      <c r="EM379" s="151"/>
      <c r="EN379" s="151"/>
      <c r="EO379" s="151"/>
      <c r="EP379" s="151"/>
      <c r="EQ379" s="151"/>
      <c r="ER379" s="151"/>
      <c r="ES379" s="151"/>
      <c r="ET379" s="151"/>
      <c r="EU379" s="151"/>
      <c r="EV379" s="151"/>
      <c r="EW379" s="151"/>
      <c r="EX379" s="151"/>
      <c r="EY379" s="151"/>
      <c r="EZ379" s="151"/>
      <c r="FA379" s="151"/>
      <c r="FB379" s="151"/>
      <c r="FC379" s="151"/>
      <c r="FD379" s="151"/>
      <c r="FE379" s="151"/>
      <c r="FF379" s="151"/>
      <c r="FG379" s="151"/>
      <c r="FH379" s="151"/>
      <c r="FI379" s="151"/>
      <c r="FJ379" s="151"/>
      <c r="FK379" s="151"/>
      <c r="FL379" s="151"/>
      <c r="FM379" s="151"/>
      <c r="FN379" s="151"/>
      <c r="FO379" s="151"/>
      <c r="FP379" s="151"/>
      <c r="FQ379" s="151"/>
      <c r="FR379" s="151"/>
      <c r="FS379" s="151"/>
      <c r="FT379" s="151"/>
      <c r="FU379" s="151"/>
      <c r="FV379" s="151"/>
      <c r="FW379" s="151"/>
      <c r="FX379" s="151"/>
      <c r="FY379" s="151"/>
      <c r="FZ379" s="151"/>
      <c r="GA379" s="151"/>
      <c r="GB379" s="151"/>
      <c r="GC379" s="151"/>
      <c r="GD379" s="151"/>
      <c r="GE379" s="151"/>
      <c r="GF379" s="151"/>
      <c r="GG379" s="151"/>
      <c r="GH379" s="151"/>
      <c r="GI379" s="151"/>
      <c r="GJ379" s="151"/>
      <c r="GK379" s="151"/>
      <c r="GL379" s="151"/>
      <c r="GM379" s="151"/>
      <c r="GN379" s="151"/>
      <c r="GO379" s="151"/>
      <c r="GP379" s="151"/>
      <c r="GQ379" s="151"/>
      <c r="GR379" s="151"/>
      <c r="GS379" s="151"/>
      <c r="GT379" s="151"/>
      <c r="GU379" s="151"/>
      <c r="GV379" s="151"/>
      <c r="GW379" s="151"/>
      <c r="GX379" s="151"/>
      <c r="GY379" s="151"/>
      <c r="GZ379" s="151"/>
      <c r="HA379" s="151"/>
      <c r="HB379" s="151"/>
      <c r="HC379" s="151"/>
      <c r="HD379" s="151"/>
      <c r="HE379" s="151"/>
      <c r="HF379" s="151"/>
      <c r="HG379" s="151"/>
      <c r="HH379" s="151"/>
      <c r="HI379" s="151"/>
      <c r="HJ379" s="151"/>
      <c r="HK379" s="151"/>
      <c r="HL379" s="151"/>
      <c r="HM379" s="151"/>
      <c r="HN379" s="151"/>
      <c r="HO379" s="151"/>
      <c r="HP379" s="151"/>
      <c r="HQ379" s="151"/>
      <c r="HR379" s="151"/>
      <c r="HS379" s="151"/>
      <c r="HT379" s="151"/>
      <c r="HU379" s="151"/>
      <c r="HV379" s="151"/>
      <c r="HW379" s="151"/>
      <c r="HX379" s="151"/>
      <c r="HY379" s="151"/>
      <c r="HZ379" s="151"/>
      <c r="IA379" s="151"/>
      <c r="IB379" s="151"/>
      <c r="IC379" s="151"/>
      <c r="ID379" s="151"/>
      <c r="IE379" s="151"/>
      <c r="IF379" s="151"/>
      <c r="IG379" s="151"/>
      <c r="IH379" s="151"/>
      <c r="II379" s="151"/>
      <c r="IJ379" s="151"/>
      <c r="IK379" s="151"/>
      <c r="IL379" s="151"/>
      <c r="IM379" s="151"/>
      <c r="IN379" s="151"/>
      <c r="IO379" s="151"/>
      <c r="IP379" s="151"/>
      <c r="IQ379" s="151"/>
      <c r="IR379" s="151"/>
      <c r="IS379" s="151"/>
      <c r="IT379" s="151"/>
      <c r="IU379" s="151"/>
      <c r="IV379" s="151"/>
      <c r="IW379" s="151"/>
      <c r="IX379" s="151"/>
      <c r="IY379" s="151"/>
      <c r="IZ379" s="151"/>
      <c r="JA379" s="151"/>
      <c r="JB379" s="151"/>
      <c r="JC379" s="151"/>
      <c r="JD379" s="151"/>
      <c r="JE379" s="151"/>
      <c r="JF379" s="151"/>
      <c r="JG379" s="151"/>
      <c r="JH379" s="151"/>
      <c r="JI379" s="151"/>
      <c r="JJ379" s="151"/>
    </row>
    <row r="380" spans="1:270" s="118" customFormat="1" ht="20.100000000000001" hidden="1" customHeight="1" x14ac:dyDescent="0.25">
      <c r="A380" s="124"/>
      <c r="B380" s="136"/>
      <c r="C380" s="126"/>
      <c r="D380" s="138"/>
      <c r="E380" s="280"/>
      <c r="F380" s="256"/>
      <c r="G380" s="256"/>
      <c r="H380" s="256"/>
      <c r="I380" s="117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  <c r="AA380" s="151"/>
      <c r="AB380" s="151"/>
      <c r="AC380" s="151"/>
      <c r="AD380" s="151"/>
      <c r="AE380" s="151"/>
      <c r="AF380" s="151"/>
      <c r="AG380" s="151"/>
      <c r="AH380" s="151"/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151"/>
      <c r="BH380" s="151"/>
      <c r="BI380" s="151"/>
      <c r="BJ380" s="151"/>
      <c r="BK380" s="151"/>
      <c r="BL380" s="151"/>
      <c r="BM380" s="151"/>
      <c r="BN380" s="151"/>
      <c r="BO380" s="151"/>
      <c r="BP380" s="151"/>
      <c r="BQ380" s="151"/>
      <c r="BR380" s="151"/>
      <c r="BS380" s="151"/>
      <c r="BT380" s="151"/>
      <c r="BU380" s="151"/>
      <c r="BV380" s="151"/>
      <c r="BW380" s="151"/>
      <c r="BX380" s="151"/>
      <c r="BY380" s="151"/>
      <c r="BZ380" s="151"/>
      <c r="CA380" s="151"/>
      <c r="CB380" s="151"/>
      <c r="CC380" s="151"/>
      <c r="CD380" s="151"/>
      <c r="CE380" s="151"/>
      <c r="CF380" s="151"/>
      <c r="CG380" s="151"/>
      <c r="CH380" s="151"/>
      <c r="CI380" s="151"/>
      <c r="CJ380" s="151"/>
      <c r="CK380" s="151"/>
      <c r="CL380" s="151"/>
      <c r="CM380" s="151"/>
      <c r="CN380" s="151"/>
      <c r="CO380" s="151"/>
      <c r="CP380" s="151"/>
      <c r="CQ380" s="151"/>
      <c r="CR380" s="151"/>
      <c r="CS380" s="151"/>
      <c r="CT380" s="151"/>
      <c r="CU380" s="151"/>
      <c r="CV380" s="151"/>
      <c r="CW380" s="151"/>
      <c r="CX380" s="151"/>
      <c r="CY380" s="151"/>
      <c r="CZ380" s="151"/>
      <c r="DA380" s="151"/>
      <c r="DB380" s="151"/>
      <c r="DC380" s="151"/>
      <c r="DD380" s="151"/>
      <c r="DE380" s="151"/>
      <c r="DF380" s="151"/>
      <c r="DG380" s="151"/>
      <c r="DH380" s="151"/>
      <c r="DI380" s="151"/>
      <c r="DJ380" s="151"/>
      <c r="DK380" s="151"/>
      <c r="DL380" s="151"/>
      <c r="DM380" s="151"/>
      <c r="DN380" s="151"/>
      <c r="DO380" s="151"/>
      <c r="DP380" s="151"/>
      <c r="DQ380" s="151"/>
      <c r="DR380" s="151"/>
      <c r="DS380" s="151"/>
      <c r="DT380" s="151"/>
      <c r="DU380" s="151"/>
      <c r="DV380" s="151"/>
      <c r="DW380" s="151"/>
      <c r="DX380" s="151"/>
      <c r="DY380" s="151"/>
      <c r="DZ380" s="151"/>
      <c r="EA380" s="151"/>
      <c r="EB380" s="151"/>
      <c r="EC380" s="151"/>
      <c r="ED380" s="151"/>
      <c r="EE380" s="151"/>
      <c r="EF380" s="151"/>
      <c r="EG380" s="151"/>
      <c r="EH380" s="151"/>
      <c r="EI380" s="151"/>
      <c r="EJ380" s="151"/>
      <c r="EK380" s="151"/>
      <c r="EL380" s="151"/>
      <c r="EM380" s="151"/>
      <c r="EN380" s="151"/>
      <c r="EO380" s="151"/>
      <c r="EP380" s="151"/>
      <c r="EQ380" s="151"/>
      <c r="ER380" s="151"/>
      <c r="ES380" s="151"/>
      <c r="ET380" s="151"/>
      <c r="EU380" s="151"/>
      <c r="EV380" s="151"/>
      <c r="EW380" s="151"/>
      <c r="EX380" s="151"/>
      <c r="EY380" s="151"/>
      <c r="EZ380" s="151"/>
      <c r="FA380" s="151"/>
      <c r="FB380" s="151"/>
      <c r="FC380" s="151"/>
      <c r="FD380" s="151"/>
      <c r="FE380" s="151"/>
      <c r="FF380" s="151"/>
      <c r="FG380" s="151"/>
      <c r="FH380" s="151"/>
      <c r="FI380" s="151"/>
      <c r="FJ380" s="151"/>
      <c r="FK380" s="151"/>
      <c r="FL380" s="151"/>
      <c r="FM380" s="151"/>
      <c r="FN380" s="151"/>
      <c r="FO380" s="151"/>
      <c r="FP380" s="151"/>
      <c r="FQ380" s="151"/>
      <c r="FR380" s="151"/>
      <c r="FS380" s="151"/>
      <c r="FT380" s="151"/>
      <c r="FU380" s="151"/>
      <c r="FV380" s="151"/>
      <c r="FW380" s="151"/>
      <c r="FX380" s="151"/>
      <c r="FY380" s="151"/>
      <c r="FZ380" s="151"/>
      <c r="GA380" s="151"/>
      <c r="GB380" s="151"/>
      <c r="GC380" s="151"/>
      <c r="GD380" s="151"/>
      <c r="GE380" s="151"/>
      <c r="GF380" s="151"/>
      <c r="GG380" s="151"/>
      <c r="GH380" s="151"/>
      <c r="GI380" s="151"/>
      <c r="GJ380" s="151"/>
      <c r="GK380" s="151"/>
      <c r="GL380" s="151"/>
      <c r="GM380" s="151"/>
      <c r="GN380" s="151"/>
      <c r="GO380" s="151"/>
      <c r="GP380" s="151"/>
      <c r="GQ380" s="151"/>
      <c r="GR380" s="151"/>
      <c r="GS380" s="151"/>
      <c r="GT380" s="151"/>
      <c r="GU380" s="151"/>
      <c r="GV380" s="151"/>
      <c r="GW380" s="151"/>
      <c r="GX380" s="151"/>
      <c r="GY380" s="151"/>
      <c r="GZ380" s="151"/>
      <c r="HA380" s="151"/>
      <c r="HB380" s="151"/>
      <c r="HC380" s="151"/>
      <c r="HD380" s="151"/>
      <c r="HE380" s="151"/>
      <c r="HF380" s="151"/>
      <c r="HG380" s="151"/>
      <c r="HH380" s="151"/>
      <c r="HI380" s="151"/>
      <c r="HJ380" s="151"/>
      <c r="HK380" s="151"/>
      <c r="HL380" s="151"/>
      <c r="HM380" s="151"/>
      <c r="HN380" s="151"/>
      <c r="HO380" s="151"/>
      <c r="HP380" s="151"/>
      <c r="HQ380" s="151"/>
      <c r="HR380" s="151"/>
      <c r="HS380" s="151"/>
      <c r="HT380" s="151"/>
      <c r="HU380" s="151"/>
      <c r="HV380" s="151"/>
      <c r="HW380" s="151"/>
      <c r="HX380" s="151"/>
      <c r="HY380" s="151"/>
      <c r="HZ380" s="151"/>
      <c r="IA380" s="151"/>
      <c r="IB380" s="151"/>
      <c r="IC380" s="151"/>
      <c r="ID380" s="151"/>
      <c r="IE380" s="151"/>
      <c r="IF380" s="151"/>
      <c r="IG380" s="151"/>
      <c r="IH380" s="151"/>
      <c r="II380" s="151"/>
      <c r="IJ380" s="151"/>
      <c r="IK380" s="151"/>
      <c r="IL380" s="151"/>
      <c r="IM380" s="151"/>
      <c r="IN380" s="151"/>
      <c r="IO380" s="151"/>
      <c r="IP380" s="151"/>
      <c r="IQ380" s="151"/>
      <c r="IR380" s="151"/>
      <c r="IS380" s="151"/>
      <c r="IT380" s="151"/>
      <c r="IU380" s="151"/>
      <c r="IV380" s="151"/>
      <c r="IW380" s="151"/>
      <c r="IX380" s="151"/>
      <c r="IY380" s="151"/>
      <c r="IZ380" s="151"/>
      <c r="JA380" s="151"/>
      <c r="JB380" s="151"/>
      <c r="JC380" s="151"/>
      <c r="JD380" s="151"/>
      <c r="JE380" s="151"/>
      <c r="JF380" s="151"/>
      <c r="JG380" s="151"/>
      <c r="JH380" s="151"/>
      <c r="JI380" s="151"/>
      <c r="JJ380" s="151"/>
    </row>
    <row r="381" spans="1:270" ht="20.100000000000001" hidden="1" customHeight="1" x14ac:dyDescent="0.25">
      <c r="A381" s="50"/>
      <c r="B381" s="59"/>
      <c r="C381" s="52"/>
      <c r="D381" s="58"/>
      <c r="E381" s="398"/>
      <c r="F381" s="252"/>
      <c r="G381" s="252"/>
      <c r="H381" s="252"/>
      <c r="I381" s="12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1"/>
      <c r="AC381" s="151"/>
      <c r="AD381" s="151"/>
      <c r="AE381" s="151"/>
      <c r="AF381" s="151"/>
      <c r="AG381" s="151"/>
      <c r="AH381" s="151"/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151"/>
      <c r="BH381" s="151"/>
      <c r="BI381" s="151"/>
      <c r="BJ381" s="151"/>
      <c r="BK381" s="151"/>
      <c r="BL381" s="151"/>
      <c r="BM381" s="151"/>
      <c r="BN381" s="151"/>
      <c r="BO381" s="151"/>
      <c r="BP381" s="151"/>
      <c r="BQ381" s="151"/>
      <c r="BR381" s="151"/>
      <c r="BS381" s="151"/>
      <c r="BT381" s="151"/>
      <c r="BU381" s="151"/>
      <c r="BV381" s="151"/>
      <c r="BW381" s="151"/>
      <c r="BX381" s="151"/>
      <c r="BY381" s="151"/>
      <c r="BZ381" s="151"/>
      <c r="CA381" s="151"/>
      <c r="CB381" s="151"/>
      <c r="CC381" s="151"/>
      <c r="CD381" s="151"/>
      <c r="CE381" s="151"/>
      <c r="CF381" s="151"/>
      <c r="CG381" s="151"/>
      <c r="CH381" s="151"/>
      <c r="CI381" s="151"/>
      <c r="CJ381" s="151"/>
      <c r="CK381" s="151"/>
      <c r="CL381" s="151"/>
      <c r="CM381" s="151"/>
      <c r="CN381" s="151"/>
      <c r="CO381" s="151"/>
      <c r="CP381" s="151"/>
      <c r="CQ381" s="151"/>
      <c r="CR381" s="151"/>
      <c r="CS381" s="151"/>
      <c r="CT381" s="151"/>
      <c r="CU381" s="151"/>
      <c r="CV381" s="151"/>
      <c r="CW381" s="151"/>
      <c r="CX381" s="151"/>
      <c r="CY381" s="151"/>
      <c r="CZ381" s="151"/>
      <c r="DA381" s="151"/>
      <c r="DB381" s="151"/>
      <c r="DC381" s="151"/>
      <c r="DD381" s="151"/>
      <c r="DE381" s="151"/>
      <c r="DF381" s="151"/>
      <c r="DG381" s="151"/>
      <c r="DH381" s="151"/>
      <c r="DI381" s="151"/>
      <c r="DJ381" s="151"/>
      <c r="DK381" s="151"/>
      <c r="DL381" s="151"/>
      <c r="DM381" s="151"/>
      <c r="DN381" s="151"/>
      <c r="DO381" s="151"/>
      <c r="DP381" s="151"/>
      <c r="DQ381" s="151"/>
      <c r="DR381" s="151"/>
      <c r="DS381" s="151"/>
      <c r="DT381" s="151"/>
      <c r="DU381" s="151"/>
      <c r="DV381" s="151"/>
      <c r="DW381" s="151"/>
      <c r="DX381" s="151"/>
      <c r="DY381" s="151"/>
      <c r="DZ381" s="151"/>
      <c r="EA381" s="151"/>
      <c r="EB381" s="151"/>
      <c r="EC381" s="151"/>
      <c r="ED381" s="151"/>
      <c r="EE381" s="151"/>
      <c r="EF381" s="151"/>
      <c r="EG381" s="151"/>
      <c r="EH381" s="151"/>
      <c r="EI381" s="151"/>
      <c r="EJ381" s="151"/>
      <c r="EK381" s="151"/>
      <c r="EL381" s="151"/>
      <c r="EM381" s="151"/>
      <c r="EN381" s="151"/>
      <c r="EO381" s="151"/>
      <c r="EP381" s="151"/>
      <c r="EQ381" s="151"/>
      <c r="ER381" s="151"/>
      <c r="ES381" s="151"/>
      <c r="ET381" s="151"/>
      <c r="EU381" s="151"/>
      <c r="EV381" s="151"/>
      <c r="EW381" s="151"/>
      <c r="EX381" s="151"/>
      <c r="EY381" s="151"/>
      <c r="EZ381" s="151"/>
      <c r="FA381" s="151"/>
      <c r="FB381" s="151"/>
      <c r="FC381" s="151"/>
      <c r="FD381" s="151"/>
      <c r="FE381" s="151"/>
      <c r="FF381" s="151"/>
      <c r="FG381" s="151"/>
      <c r="FH381" s="151"/>
      <c r="FI381" s="151"/>
      <c r="FJ381" s="151"/>
      <c r="FK381" s="151"/>
      <c r="FL381" s="151"/>
      <c r="FM381" s="151"/>
      <c r="FN381" s="151"/>
      <c r="FO381" s="151"/>
      <c r="FP381" s="151"/>
      <c r="FQ381" s="151"/>
      <c r="FR381" s="151"/>
      <c r="FS381" s="151"/>
      <c r="FT381" s="151"/>
      <c r="FU381" s="151"/>
      <c r="FV381" s="151"/>
      <c r="FW381" s="151"/>
      <c r="FX381" s="151"/>
      <c r="FY381" s="151"/>
      <c r="FZ381" s="151"/>
      <c r="GA381" s="151"/>
      <c r="GB381" s="151"/>
      <c r="GC381" s="151"/>
      <c r="GD381" s="151"/>
      <c r="GE381" s="151"/>
      <c r="GF381" s="151"/>
      <c r="GG381" s="151"/>
      <c r="GH381" s="151"/>
      <c r="GI381" s="151"/>
      <c r="GJ381" s="151"/>
      <c r="GK381" s="151"/>
      <c r="GL381" s="151"/>
      <c r="GM381" s="151"/>
      <c r="GN381" s="151"/>
      <c r="GO381" s="151"/>
      <c r="GP381" s="151"/>
      <c r="GQ381" s="151"/>
      <c r="GR381" s="151"/>
      <c r="GS381" s="151"/>
      <c r="GT381" s="151"/>
      <c r="GU381" s="151"/>
      <c r="GV381" s="151"/>
      <c r="GW381" s="151"/>
      <c r="GX381" s="151"/>
      <c r="GY381" s="151"/>
      <c r="GZ381" s="151"/>
      <c r="HA381" s="151"/>
      <c r="HB381" s="151"/>
      <c r="HC381" s="151"/>
      <c r="HD381" s="151"/>
      <c r="HE381" s="151"/>
      <c r="HF381" s="151"/>
      <c r="HG381" s="151"/>
      <c r="HH381" s="151"/>
      <c r="HI381" s="151"/>
      <c r="HJ381" s="151"/>
      <c r="HK381" s="151"/>
      <c r="HL381" s="151"/>
      <c r="HM381" s="151"/>
      <c r="HN381" s="151"/>
      <c r="HO381" s="151"/>
      <c r="HP381" s="151"/>
      <c r="HQ381" s="151"/>
      <c r="HR381" s="151"/>
      <c r="HS381" s="151"/>
      <c r="HT381" s="151"/>
      <c r="HU381" s="151"/>
      <c r="HV381" s="151"/>
      <c r="HW381" s="151"/>
      <c r="HX381" s="151"/>
      <c r="HY381" s="151"/>
      <c r="HZ381" s="151"/>
      <c r="IA381" s="151"/>
      <c r="IB381" s="151"/>
      <c r="IC381" s="151"/>
      <c r="ID381" s="151"/>
      <c r="IE381" s="151"/>
      <c r="IF381" s="151"/>
      <c r="IG381" s="151"/>
      <c r="IH381" s="151"/>
      <c r="II381" s="151"/>
      <c r="IJ381" s="151"/>
      <c r="IK381" s="151"/>
      <c r="IL381" s="151"/>
      <c r="IM381" s="151"/>
      <c r="IN381" s="151"/>
      <c r="IO381" s="151"/>
      <c r="IP381" s="151"/>
      <c r="IQ381" s="151"/>
      <c r="IR381" s="151"/>
      <c r="IS381" s="151"/>
      <c r="IT381" s="151"/>
      <c r="IU381" s="151"/>
      <c r="IV381" s="151"/>
      <c r="IW381" s="151"/>
      <c r="IX381" s="151"/>
      <c r="IY381" s="151"/>
      <c r="IZ381" s="151"/>
      <c r="JA381" s="151"/>
      <c r="JB381" s="151"/>
      <c r="JC381" s="151"/>
      <c r="JD381" s="151"/>
      <c r="JE381" s="151"/>
      <c r="JF381" s="151"/>
      <c r="JG381" s="151"/>
      <c r="JH381" s="151"/>
      <c r="JI381" s="151"/>
      <c r="JJ381" s="151"/>
    </row>
    <row r="382" spans="1:270" ht="20.100000000000001" hidden="1" customHeight="1" x14ac:dyDescent="0.25">
      <c r="A382" s="50"/>
      <c r="B382" s="59"/>
      <c r="C382" s="52"/>
      <c r="D382" s="58"/>
      <c r="E382" s="398"/>
      <c r="F382" s="252"/>
      <c r="G382" s="252"/>
      <c r="H382" s="252"/>
      <c r="I382" s="12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  <c r="AC382" s="151"/>
      <c r="AD382" s="151"/>
      <c r="AE382" s="151"/>
      <c r="AF382" s="151"/>
      <c r="AG382" s="151"/>
      <c r="AH382" s="151"/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/>
      <c r="BA382" s="151"/>
      <c r="BB382" s="151"/>
      <c r="BC382" s="151"/>
      <c r="BD382" s="151"/>
      <c r="BE382" s="151"/>
      <c r="BF382" s="151"/>
      <c r="BG382" s="151"/>
      <c r="BH382" s="151"/>
      <c r="BI382" s="151"/>
      <c r="BJ382" s="151"/>
      <c r="BK382" s="151"/>
      <c r="BL382" s="151"/>
      <c r="BM382" s="151"/>
      <c r="BN382" s="151"/>
      <c r="BO382" s="151"/>
      <c r="BP382" s="151"/>
      <c r="BQ382" s="151"/>
      <c r="BR382" s="151"/>
      <c r="BS382" s="151"/>
      <c r="BT382" s="151"/>
      <c r="BU382" s="151"/>
      <c r="BV382" s="151"/>
      <c r="BW382" s="151"/>
      <c r="BX382" s="151"/>
      <c r="BY382" s="151"/>
      <c r="BZ382" s="151"/>
      <c r="CA382" s="151"/>
      <c r="CB382" s="151"/>
      <c r="CC382" s="151"/>
      <c r="CD382" s="151"/>
      <c r="CE382" s="151"/>
      <c r="CF382" s="151"/>
      <c r="CG382" s="151"/>
      <c r="CH382" s="151"/>
      <c r="CI382" s="151"/>
      <c r="CJ382" s="151"/>
      <c r="CK382" s="151"/>
      <c r="CL382" s="151"/>
      <c r="CM382" s="151"/>
      <c r="CN382" s="151"/>
      <c r="CO382" s="151"/>
      <c r="CP382" s="151"/>
      <c r="CQ382" s="151"/>
      <c r="CR382" s="151"/>
      <c r="CS382" s="151"/>
      <c r="CT382" s="151"/>
      <c r="CU382" s="151"/>
      <c r="CV382" s="151"/>
      <c r="CW382" s="151"/>
      <c r="CX382" s="151"/>
      <c r="CY382" s="151"/>
      <c r="CZ382" s="151"/>
      <c r="DA382" s="151"/>
      <c r="DB382" s="151"/>
      <c r="DC382" s="151"/>
      <c r="DD382" s="151"/>
      <c r="DE382" s="151"/>
      <c r="DF382" s="151"/>
      <c r="DG382" s="151"/>
      <c r="DH382" s="151"/>
      <c r="DI382" s="151"/>
      <c r="DJ382" s="151"/>
      <c r="DK382" s="151"/>
      <c r="DL382" s="151"/>
      <c r="DM382" s="151"/>
      <c r="DN382" s="151"/>
      <c r="DO382" s="151"/>
      <c r="DP382" s="151"/>
      <c r="DQ382" s="151"/>
      <c r="DR382" s="151"/>
      <c r="DS382" s="151"/>
      <c r="DT382" s="151"/>
      <c r="DU382" s="151"/>
      <c r="DV382" s="151"/>
      <c r="DW382" s="151"/>
      <c r="DX382" s="151"/>
      <c r="DY382" s="151"/>
      <c r="DZ382" s="151"/>
      <c r="EA382" s="151"/>
      <c r="EB382" s="151"/>
      <c r="EC382" s="151"/>
      <c r="ED382" s="151"/>
      <c r="EE382" s="151"/>
      <c r="EF382" s="151"/>
      <c r="EG382" s="151"/>
      <c r="EH382" s="151"/>
      <c r="EI382" s="151"/>
      <c r="EJ382" s="151"/>
      <c r="EK382" s="151"/>
      <c r="EL382" s="151"/>
      <c r="EM382" s="151"/>
      <c r="EN382" s="151"/>
      <c r="EO382" s="151"/>
      <c r="EP382" s="151"/>
      <c r="EQ382" s="151"/>
      <c r="ER382" s="151"/>
      <c r="ES382" s="151"/>
      <c r="ET382" s="151"/>
      <c r="EU382" s="151"/>
      <c r="EV382" s="151"/>
      <c r="EW382" s="151"/>
      <c r="EX382" s="151"/>
      <c r="EY382" s="151"/>
      <c r="EZ382" s="151"/>
      <c r="FA382" s="151"/>
      <c r="FB382" s="151"/>
      <c r="FC382" s="151"/>
      <c r="FD382" s="151"/>
      <c r="FE382" s="151"/>
      <c r="FF382" s="151"/>
      <c r="FG382" s="151"/>
      <c r="FH382" s="151"/>
      <c r="FI382" s="151"/>
      <c r="FJ382" s="151"/>
      <c r="FK382" s="151"/>
      <c r="FL382" s="151"/>
      <c r="FM382" s="151"/>
      <c r="FN382" s="151"/>
      <c r="FO382" s="151"/>
      <c r="FP382" s="151"/>
      <c r="FQ382" s="151"/>
      <c r="FR382" s="151"/>
      <c r="FS382" s="151"/>
      <c r="FT382" s="151"/>
      <c r="FU382" s="151"/>
      <c r="FV382" s="151"/>
      <c r="FW382" s="151"/>
      <c r="FX382" s="151"/>
      <c r="FY382" s="151"/>
      <c r="FZ382" s="151"/>
      <c r="GA382" s="151"/>
      <c r="GB382" s="151"/>
      <c r="GC382" s="151"/>
      <c r="GD382" s="151"/>
      <c r="GE382" s="151"/>
      <c r="GF382" s="151"/>
      <c r="GG382" s="151"/>
      <c r="GH382" s="151"/>
      <c r="GI382" s="151"/>
      <c r="GJ382" s="151"/>
      <c r="GK382" s="151"/>
      <c r="GL382" s="151"/>
      <c r="GM382" s="151"/>
      <c r="GN382" s="151"/>
      <c r="GO382" s="151"/>
      <c r="GP382" s="151"/>
      <c r="GQ382" s="151"/>
      <c r="GR382" s="151"/>
      <c r="GS382" s="151"/>
      <c r="GT382" s="151"/>
      <c r="GU382" s="151"/>
      <c r="GV382" s="151"/>
      <c r="GW382" s="151"/>
      <c r="GX382" s="151"/>
      <c r="GY382" s="151"/>
      <c r="GZ382" s="151"/>
      <c r="HA382" s="151"/>
      <c r="HB382" s="151"/>
      <c r="HC382" s="151"/>
      <c r="HD382" s="151"/>
      <c r="HE382" s="151"/>
      <c r="HF382" s="151"/>
      <c r="HG382" s="151"/>
      <c r="HH382" s="151"/>
      <c r="HI382" s="151"/>
      <c r="HJ382" s="151"/>
      <c r="HK382" s="151"/>
      <c r="HL382" s="151"/>
      <c r="HM382" s="151"/>
      <c r="HN382" s="151"/>
      <c r="HO382" s="151"/>
      <c r="HP382" s="151"/>
      <c r="HQ382" s="151"/>
      <c r="HR382" s="151"/>
      <c r="HS382" s="151"/>
      <c r="HT382" s="151"/>
      <c r="HU382" s="151"/>
      <c r="HV382" s="151"/>
      <c r="HW382" s="151"/>
      <c r="HX382" s="151"/>
      <c r="HY382" s="151"/>
      <c r="HZ382" s="151"/>
      <c r="IA382" s="151"/>
      <c r="IB382" s="151"/>
      <c r="IC382" s="151"/>
      <c r="ID382" s="151"/>
      <c r="IE382" s="151"/>
      <c r="IF382" s="151"/>
      <c r="IG382" s="151"/>
      <c r="IH382" s="151"/>
      <c r="II382" s="151"/>
      <c r="IJ382" s="151"/>
      <c r="IK382" s="151"/>
      <c r="IL382" s="151"/>
      <c r="IM382" s="151"/>
      <c r="IN382" s="151"/>
      <c r="IO382" s="151"/>
      <c r="IP382" s="151"/>
      <c r="IQ382" s="151"/>
      <c r="IR382" s="151"/>
      <c r="IS382" s="151"/>
      <c r="IT382" s="151"/>
      <c r="IU382" s="151"/>
      <c r="IV382" s="151"/>
      <c r="IW382" s="151"/>
      <c r="IX382" s="151"/>
      <c r="IY382" s="151"/>
      <c r="IZ382" s="151"/>
      <c r="JA382" s="151"/>
      <c r="JB382" s="151"/>
      <c r="JC382" s="151"/>
      <c r="JD382" s="151"/>
      <c r="JE382" s="151"/>
      <c r="JF382" s="151"/>
      <c r="JG382" s="151"/>
      <c r="JH382" s="151"/>
      <c r="JI382" s="151"/>
      <c r="JJ382" s="151"/>
    </row>
    <row r="383" spans="1:270" s="94" customFormat="1" ht="20.100000000000001" hidden="1" customHeight="1" x14ac:dyDescent="0.25">
      <c r="A383" s="89"/>
      <c r="B383" s="128"/>
      <c r="C383" s="91"/>
      <c r="D383" s="129"/>
      <c r="E383" s="414"/>
      <c r="F383" s="264"/>
      <c r="G383" s="264"/>
      <c r="H383" s="264"/>
      <c r="I383" s="93"/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  <c r="AA383" s="151"/>
      <c r="AB383" s="151"/>
      <c r="AC383" s="151"/>
      <c r="AD383" s="151"/>
      <c r="AE383" s="151"/>
      <c r="AF383" s="151"/>
      <c r="AG383" s="151"/>
      <c r="AH383" s="151"/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  <c r="BI383" s="151"/>
      <c r="BJ383" s="151"/>
      <c r="BK383" s="151"/>
      <c r="BL383" s="151"/>
      <c r="BM383" s="151"/>
      <c r="BN383" s="151"/>
      <c r="BO383" s="151"/>
      <c r="BP383" s="151"/>
      <c r="BQ383" s="151"/>
      <c r="BR383" s="151"/>
      <c r="BS383" s="151"/>
      <c r="BT383" s="151"/>
      <c r="BU383" s="151"/>
      <c r="BV383" s="151"/>
      <c r="BW383" s="151"/>
      <c r="BX383" s="151"/>
      <c r="BY383" s="151"/>
      <c r="BZ383" s="151"/>
      <c r="CA383" s="151"/>
      <c r="CB383" s="151"/>
      <c r="CC383" s="151"/>
      <c r="CD383" s="151"/>
      <c r="CE383" s="151"/>
      <c r="CF383" s="151"/>
      <c r="CG383" s="151"/>
      <c r="CH383" s="151"/>
      <c r="CI383" s="151"/>
      <c r="CJ383" s="151"/>
      <c r="CK383" s="151"/>
      <c r="CL383" s="151"/>
      <c r="CM383" s="151"/>
      <c r="CN383" s="151"/>
      <c r="CO383" s="151"/>
      <c r="CP383" s="151"/>
      <c r="CQ383" s="151"/>
      <c r="CR383" s="151"/>
      <c r="CS383" s="151"/>
      <c r="CT383" s="151"/>
      <c r="CU383" s="151"/>
      <c r="CV383" s="151"/>
      <c r="CW383" s="151"/>
      <c r="CX383" s="151"/>
      <c r="CY383" s="151"/>
      <c r="CZ383" s="151"/>
      <c r="DA383" s="151"/>
      <c r="DB383" s="151"/>
      <c r="DC383" s="151"/>
      <c r="DD383" s="151"/>
      <c r="DE383" s="151"/>
      <c r="DF383" s="151"/>
      <c r="DG383" s="151"/>
      <c r="DH383" s="151"/>
      <c r="DI383" s="151"/>
      <c r="DJ383" s="151"/>
      <c r="DK383" s="151"/>
      <c r="DL383" s="151"/>
      <c r="DM383" s="151"/>
      <c r="DN383" s="151"/>
      <c r="DO383" s="151"/>
      <c r="DP383" s="151"/>
      <c r="DQ383" s="151"/>
      <c r="DR383" s="151"/>
      <c r="DS383" s="151"/>
      <c r="DT383" s="151"/>
      <c r="DU383" s="151"/>
      <c r="DV383" s="151"/>
      <c r="DW383" s="151"/>
      <c r="DX383" s="151"/>
      <c r="DY383" s="151"/>
      <c r="DZ383" s="151"/>
      <c r="EA383" s="151"/>
      <c r="EB383" s="151"/>
      <c r="EC383" s="151"/>
      <c r="ED383" s="151"/>
      <c r="EE383" s="151"/>
      <c r="EF383" s="151"/>
      <c r="EG383" s="151"/>
      <c r="EH383" s="151"/>
      <c r="EI383" s="151"/>
      <c r="EJ383" s="151"/>
      <c r="EK383" s="151"/>
      <c r="EL383" s="151"/>
      <c r="EM383" s="151"/>
      <c r="EN383" s="151"/>
      <c r="EO383" s="151"/>
      <c r="EP383" s="151"/>
      <c r="EQ383" s="151"/>
      <c r="ER383" s="151"/>
      <c r="ES383" s="151"/>
      <c r="ET383" s="151"/>
      <c r="EU383" s="151"/>
      <c r="EV383" s="151"/>
      <c r="EW383" s="151"/>
      <c r="EX383" s="151"/>
      <c r="EY383" s="151"/>
      <c r="EZ383" s="151"/>
      <c r="FA383" s="151"/>
      <c r="FB383" s="151"/>
      <c r="FC383" s="151"/>
      <c r="FD383" s="151"/>
      <c r="FE383" s="151"/>
      <c r="FF383" s="151"/>
      <c r="FG383" s="151"/>
      <c r="FH383" s="151"/>
      <c r="FI383" s="151"/>
      <c r="FJ383" s="151"/>
      <c r="FK383" s="151"/>
      <c r="FL383" s="151"/>
      <c r="FM383" s="151"/>
      <c r="FN383" s="151"/>
      <c r="FO383" s="151"/>
      <c r="FP383" s="151"/>
      <c r="FQ383" s="151"/>
      <c r="FR383" s="151"/>
      <c r="FS383" s="151"/>
      <c r="FT383" s="151"/>
      <c r="FU383" s="151"/>
      <c r="FV383" s="151"/>
      <c r="FW383" s="151"/>
      <c r="FX383" s="151"/>
      <c r="FY383" s="151"/>
      <c r="FZ383" s="151"/>
      <c r="GA383" s="151"/>
      <c r="GB383" s="151"/>
      <c r="GC383" s="151"/>
      <c r="GD383" s="151"/>
      <c r="GE383" s="151"/>
      <c r="GF383" s="151"/>
      <c r="GG383" s="151"/>
      <c r="GH383" s="151"/>
      <c r="GI383" s="151"/>
      <c r="GJ383" s="151"/>
      <c r="GK383" s="151"/>
      <c r="GL383" s="151"/>
      <c r="GM383" s="151"/>
      <c r="GN383" s="151"/>
      <c r="GO383" s="151"/>
      <c r="GP383" s="151"/>
      <c r="GQ383" s="151"/>
      <c r="GR383" s="151"/>
      <c r="GS383" s="151"/>
      <c r="GT383" s="151"/>
      <c r="GU383" s="151"/>
      <c r="GV383" s="151"/>
      <c r="GW383" s="151"/>
      <c r="GX383" s="151"/>
      <c r="GY383" s="151"/>
      <c r="GZ383" s="151"/>
      <c r="HA383" s="151"/>
      <c r="HB383" s="151"/>
      <c r="HC383" s="151"/>
      <c r="HD383" s="151"/>
      <c r="HE383" s="151"/>
      <c r="HF383" s="151"/>
      <c r="HG383" s="151"/>
      <c r="HH383" s="151"/>
      <c r="HI383" s="151"/>
      <c r="HJ383" s="151"/>
      <c r="HK383" s="151"/>
      <c r="HL383" s="151"/>
      <c r="HM383" s="151"/>
      <c r="HN383" s="151"/>
      <c r="HO383" s="151"/>
      <c r="HP383" s="151"/>
      <c r="HQ383" s="151"/>
      <c r="HR383" s="151"/>
      <c r="HS383" s="151"/>
      <c r="HT383" s="151"/>
      <c r="HU383" s="151"/>
      <c r="HV383" s="151"/>
      <c r="HW383" s="151"/>
      <c r="HX383" s="151"/>
      <c r="HY383" s="151"/>
      <c r="HZ383" s="151"/>
      <c r="IA383" s="151"/>
      <c r="IB383" s="151"/>
      <c r="IC383" s="151"/>
      <c r="ID383" s="151"/>
      <c r="IE383" s="151"/>
      <c r="IF383" s="151"/>
      <c r="IG383" s="151"/>
      <c r="IH383" s="151"/>
      <c r="II383" s="151"/>
      <c r="IJ383" s="151"/>
      <c r="IK383" s="151"/>
      <c r="IL383" s="151"/>
      <c r="IM383" s="151"/>
      <c r="IN383" s="151"/>
      <c r="IO383" s="151"/>
      <c r="IP383" s="151"/>
      <c r="IQ383" s="151"/>
      <c r="IR383" s="151"/>
      <c r="IS383" s="151"/>
      <c r="IT383" s="151"/>
      <c r="IU383" s="151"/>
      <c r="IV383" s="151"/>
      <c r="IW383" s="151"/>
      <c r="IX383" s="151"/>
      <c r="IY383" s="151"/>
      <c r="IZ383" s="151"/>
      <c r="JA383" s="151"/>
      <c r="JB383" s="151"/>
      <c r="JC383" s="151"/>
      <c r="JD383" s="151"/>
      <c r="JE383" s="151"/>
      <c r="JF383" s="151"/>
      <c r="JG383" s="151"/>
      <c r="JH383" s="151"/>
      <c r="JI383" s="151"/>
      <c r="JJ383" s="151"/>
    </row>
    <row r="384" spans="1:270" s="74" customFormat="1" ht="20.100000000000001" hidden="1" customHeight="1" x14ac:dyDescent="0.25">
      <c r="A384" s="97"/>
      <c r="B384" s="110"/>
      <c r="C384" s="106"/>
      <c r="D384" s="111"/>
      <c r="E384" s="401"/>
      <c r="F384" s="253"/>
      <c r="G384" s="253"/>
      <c r="H384" s="253"/>
      <c r="I384" s="73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  <c r="AC384" s="151"/>
      <c r="AD384" s="151"/>
      <c r="AE384" s="151"/>
      <c r="AF384" s="151"/>
      <c r="AG384" s="151"/>
      <c r="AH384" s="151"/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  <c r="BI384" s="151"/>
      <c r="BJ384" s="151"/>
      <c r="BK384" s="151"/>
      <c r="BL384" s="151"/>
      <c r="BM384" s="151"/>
      <c r="BN384" s="151"/>
      <c r="BO384" s="151"/>
      <c r="BP384" s="151"/>
      <c r="BQ384" s="151"/>
      <c r="BR384" s="151"/>
      <c r="BS384" s="151"/>
      <c r="BT384" s="151"/>
      <c r="BU384" s="151"/>
      <c r="BV384" s="151"/>
      <c r="BW384" s="151"/>
      <c r="BX384" s="151"/>
      <c r="BY384" s="151"/>
      <c r="BZ384" s="151"/>
      <c r="CA384" s="151"/>
      <c r="CB384" s="151"/>
      <c r="CC384" s="151"/>
      <c r="CD384" s="151"/>
      <c r="CE384" s="151"/>
      <c r="CF384" s="151"/>
      <c r="CG384" s="151"/>
      <c r="CH384" s="151"/>
      <c r="CI384" s="151"/>
      <c r="CJ384" s="151"/>
      <c r="CK384" s="151"/>
      <c r="CL384" s="151"/>
      <c r="CM384" s="151"/>
      <c r="CN384" s="151"/>
      <c r="CO384" s="151"/>
      <c r="CP384" s="151"/>
      <c r="CQ384" s="151"/>
      <c r="CR384" s="151"/>
      <c r="CS384" s="151"/>
      <c r="CT384" s="151"/>
      <c r="CU384" s="151"/>
      <c r="CV384" s="151"/>
      <c r="CW384" s="151"/>
      <c r="CX384" s="151"/>
      <c r="CY384" s="151"/>
      <c r="CZ384" s="151"/>
      <c r="DA384" s="151"/>
      <c r="DB384" s="151"/>
      <c r="DC384" s="151"/>
      <c r="DD384" s="151"/>
      <c r="DE384" s="151"/>
      <c r="DF384" s="151"/>
      <c r="DG384" s="151"/>
      <c r="DH384" s="151"/>
      <c r="DI384" s="151"/>
      <c r="DJ384" s="151"/>
      <c r="DK384" s="151"/>
      <c r="DL384" s="151"/>
      <c r="DM384" s="151"/>
      <c r="DN384" s="151"/>
      <c r="DO384" s="151"/>
      <c r="DP384" s="151"/>
      <c r="DQ384" s="151"/>
      <c r="DR384" s="151"/>
      <c r="DS384" s="151"/>
      <c r="DT384" s="151"/>
      <c r="DU384" s="151"/>
      <c r="DV384" s="151"/>
      <c r="DW384" s="151"/>
      <c r="DX384" s="151"/>
      <c r="DY384" s="151"/>
      <c r="DZ384" s="151"/>
      <c r="EA384" s="151"/>
      <c r="EB384" s="151"/>
      <c r="EC384" s="151"/>
      <c r="ED384" s="151"/>
      <c r="EE384" s="151"/>
      <c r="EF384" s="151"/>
      <c r="EG384" s="151"/>
      <c r="EH384" s="151"/>
      <c r="EI384" s="151"/>
      <c r="EJ384" s="151"/>
      <c r="EK384" s="151"/>
      <c r="EL384" s="151"/>
      <c r="EM384" s="151"/>
      <c r="EN384" s="151"/>
      <c r="EO384" s="151"/>
      <c r="EP384" s="151"/>
      <c r="EQ384" s="151"/>
      <c r="ER384" s="151"/>
      <c r="ES384" s="151"/>
      <c r="ET384" s="151"/>
      <c r="EU384" s="151"/>
      <c r="EV384" s="151"/>
      <c r="EW384" s="151"/>
      <c r="EX384" s="151"/>
      <c r="EY384" s="151"/>
      <c r="EZ384" s="151"/>
      <c r="FA384" s="151"/>
      <c r="FB384" s="151"/>
      <c r="FC384" s="151"/>
      <c r="FD384" s="151"/>
      <c r="FE384" s="151"/>
      <c r="FF384" s="151"/>
      <c r="FG384" s="151"/>
      <c r="FH384" s="151"/>
      <c r="FI384" s="151"/>
      <c r="FJ384" s="151"/>
      <c r="FK384" s="151"/>
      <c r="FL384" s="151"/>
      <c r="FM384" s="151"/>
      <c r="FN384" s="151"/>
      <c r="FO384" s="151"/>
      <c r="FP384" s="151"/>
      <c r="FQ384" s="151"/>
      <c r="FR384" s="151"/>
      <c r="FS384" s="151"/>
      <c r="FT384" s="151"/>
      <c r="FU384" s="151"/>
      <c r="FV384" s="151"/>
      <c r="FW384" s="151"/>
      <c r="FX384" s="151"/>
      <c r="FY384" s="151"/>
      <c r="FZ384" s="151"/>
      <c r="GA384" s="151"/>
      <c r="GB384" s="151"/>
      <c r="GC384" s="151"/>
      <c r="GD384" s="151"/>
      <c r="GE384" s="151"/>
      <c r="GF384" s="151"/>
      <c r="GG384" s="151"/>
      <c r="GH384" s="151"/>
      <c r="GI384" s="151"/>
      <c r="GJ384" s="151"/>
      <c r="GK384" s="151"/>
      <c r="GL384" s="151"/>
      <c r="GM384" s="151"/>
      <c r="GN384" s="151"/>
      <c r="GO384" s="151"/>
      <c r="GP384" s="151"/>
      <c r="GQ384" s="151"/>
      <c r="GR384" s="151"/>
      <c r="GS384" s="151"/>
      <c r="GT384" s="151"/>
      <c r="GU384" s="151"/>
      <c r="GV384" s="151"/>
      <c r="GW384" s="151"/>
      <c r="GX384" s="151"/>
      <c r="GY384" s="151"/>
      <c r="GZ384" s="151"/>
      <c r="HA384" s="151"/>
      <c r="HB384" s="151"/>
      <c r="HC384" s="151"/>
      <c r="HD384" s="151"/>
      <c r="HE384" s="151"/>
      <c r="HF384" s="151"/>
      <c r="HG384" s="151"/>
      <c r="HH384" s="151"/>
      <c r="HI384" s="151"/>
      <c r="HJ384" s="151"/>
      <c r="HK384" s="151"/>
      <c r="HL384" s="151"/>
      <c r="HM384" s="151"/>
      <c r="HN384" s="151"/>
      <c r="HO384" s="151"/>
      <c r="HP384" s="151"/>
      <c r="HQ384" s="151"/>
      <c r="HR384" s="151"/>
      <c r="HS384" s="151"/>
      <c r="HT384" s="151"/>
      <c r="HU384" s="151"/>
      <c r="HV384" s="151"/>
      <c r="HW384" s="151"/>
      <c r="HX384" s="151"/>
      <c r="HY384" s="151"/>
      <c r="HZ384" s="151"/>
      <c r="IA384" s="151"/>
      <c r="IB384" s="151"/>
      <c r="IC384" s="151"/>
      <c r="ID384" s="151"/>
      <c r="IE384" s="151"/>
      <c r="IF384" s="151"/>
      <c r="IG384" s="151"/>
      <c r="IH384" s="151"/>
      <c r="II384" s="151"/>
      <c r="IJ384" s="151"/>
      <c r="IK384" s="151"/>
      <c r="IL384" s="151"/>
      <c r="IM384" s="151"/>
      <c r="IN384" s="151"/>
      <c r="IO384" s="151"/>
      <c r="IP384" s="151"/>
      <c r="IQ384" s="151"/>
      <c r="IR384" s="151"/>
      <c r="IS384" s="151"/>
      <c r="IT384" s="151"/>
      <c r="IU384" s="151"/>
      <c r="IV384" s="151"/>
      <c r="IW384" s="151"/>
      <c r="IX384" s="151"/>
      <c r="IY384" s="151"/>
      <c r="IZ384" s="151"/>
      <c r="JA384" s="151"/>
      <c r="JB384" s="151"/>
      <c r="JC384" s="151"/>
      <c r="JD384" s="151"/>
      <c r="JE384" s="151"/>
      <c r="JF384" s="151"/>
      <c r="JG384" s="151"/>
      <c r="JH384" s="151"/>
      <c r="JI384" s="151"/>
      <c r="JJ384" s="151"/>
    </row>
    <row r="385" spans="1:270" s="79" customFormat="1" ht="20.100000000000001" hidden="1" customHeight="1" x14ac:dyDescent="0.25">
      <c r="A385" s="76"/>
      <c r="B385" s="122"/>
      <c r="C385" s="81"/>
      <c r="D385" s="123"/>
      <c r="E385" s="413"/>
      <c r="F385" s="259"/>
      <c r="G385" s="259"/>
      <c r="H385" s="259"/>
      <c r="I385" s="78"/>
      <c r="J385" s="151"/>
      <c r="K385" s="151"/>
      <c r="L385" s="151"/>
      <c r="M385" s="151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  <c r="AC385" s="151"/>
      <c r="AD385" s="151"/>
      <c r="AE385" s="151"/>
      <c r="AF385" s="151"/>
      <c r="AG385" s="151"/>
      <c r="AH385" s="151"/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  <c r="BI385" s="151"/>
      <c r="BJ385" s="151"/>
      <c r="BK385" s="151"/>
      <c r="BL385" s="151"/>
      <c r="BM385" s="151"/>
      <c r="BN385" s="151"/>
      <c r="BO385" s="151"/>
      <c r="BP385" s="151"/>
      <c r="BQ385" s="151"/>
      <c r="BR385" s="151"/>
      <c r="BS385" s="151"/>
      <c r="BT385" s="151"/>
      <c r="BU385" s="151"/>
      <c r="BV385" s="151"/>
      <c r="BW385" s="151"/>
      <c r="BX385" s="151"/>
      <c r="BY385" s="151"/>
      <c r="BZ385" s="151"/>
      <c r="CA385" s="151"/>
      <c r="CB385" s="151"/>
      <c r="CC385" s="151"/>
      <c r="CD385" s="151"/>
      <c r="CE385" s="151"/>
      <c r="CF385" s="151"/>
      <c r="CG385" s="151"/>
      <c r="CH385" s="151"/>
      <c r="CI385" s="151"/>
      <c r="CJ385" s="151"/>
      <c r="CK385" s="151"/>
      <c r="CL385" s="151"/>
      <c r="CM385" s="151"/>
      <c r="CN385" s="151"/>
      <c r="CO385" s="151"/>
      <c r="CP385" s="151"/>
      <c r="CQ385" s="151"/>
      <c r="CR385" s="151"/>
      <c r="CS385" s="151"/>
      <c r="CT385" s="151"/>
      <c r="CU385" s="151"/>
      <c r="CV385" s="151"/>
      <c r="CW385" s="151"/>
      <c r="CX385" s="151"/>
      <c r="CY385" s="151"/>
      <c r="CZ385" s="151"/>
      <c r="DA385" s="151"/>
      <c r="DB385" s="151"/>
      <c r="DC385" s="151"/>
      <c r="DD385" s="151"/>
      <c r="DE385" s="151"/>
      <c r="DF385" s="151"/>
      <c r="DG385" s="151"/>
      <c r="DH385" s="151"/>
      <c r="DI385" s="151"/>
      <c r="DJ385" s="151"/>
      <c r="DK385" s="151"/>
      <c r="DL385" s="151"/>
      <c r="DM385" s="151"/>
      <c r="DN385" s="151"/>
      <c r="DO385" s="151"/>
      <c r="DP385" s="151"/>
      <c r="DQ385" s="151"/>
      <c r="DR385" s="151"/>
      <c r="DS385" s="151"/>
      <c r="DT385" s="151"/>
      <c r="DU385" s="151"/>
      <c r="DV385" s="151"/>
      <c r="DW385" s="151"/>
      <c r="DX385" s="151"/>
      <c r="DY385" s="151"/>
      <c r="DZ385" s="151"/>
      <c r="EA385" s="151"/>
      <c r="EB385" s="151"/>
      <c r="EC385" s="151"/>
      <c r="ED385" s="151"/>
      <c r="EE385" s="151"/>
      <c r="EF385" s="151"/>
      <c r="EG385" s="151"/>
      <c r="EH385" s="151"/>
      <c r="EI385" s="151"/>
      <c r="EJ385" s="151"/>
      <c r="EK385" s="151"/>
      <c r="EL385" s="151"/>
      <c r="EM385" s="151"/>
      <c r="EN385" s="151"/>
      <c r="EO385" s="151"/>
      <c r="EP385" s="151"/>
      <c r="EQ385" s="151"/>
      <c r="ER385" s="151"/>
      <c r="ES385" s="151"/>
      <c r="ET385" s="151"/>
      <c r="EU385" s="151"/>
      <c r="EV385" s="151"/>
      <c r="EW385" s="151"/>
      <c r="EX385" s="151"/>
      <c r="EY385" s="151"/>
      <c r="EZ385" s="151"/>
      <c r="FA385" s="151"/>
      <c r="FB385" s="151"/>
      <c r="FC385" s="151"/>
      <c r="FD385" s="151"/>
      <c r="FE385" s="151"/>
      <c r="FF385" s="151"/>
      <c r="FG385" s="151"/>
      <c r="FH385" s="151"/>
      <c r="FI385" s="151"/>
      <c r="FJ385" s="151"/>
      <c r="FK385" s="151"/>
      <c r="FL385" s="151"/>
      <c r="FM385" s="151"/>
      <c r="FN385" s="151"/>
      <c r="FO385" s="151"/>
      <c r="FP385" s="151"/>
      <c r="FQ385" s="151"/>
      <c r="FR385" s="151"/>
      <c r="FS385" s="151"/>
      <c r="FT385" s="151"/>
      <c r="FU385" s="151"/>
      <c r="FV385" s="151"/>
      <c r="FW385" s="151"/>
      <c r="FX385" s="151"/>
      <c r="FY385" s="151"/>
      <c r="FZ385" s="151"/>
      <c r="GA385" s="151"/>
      <c r="GB385" s="151"/>
      <c r="GC385" s="151"/>
      <c r="GD385" s="151"/>
      <c r="GE385" s="151"/>
      <c r="GF385" s="151"/>
      <c r="GG385" s="151"/>
      <c r="GH385" s="151"/>
      <c r="GI385" s="151"/>
      <c r="GJ385" s="151"/>
      <c r="GK385" s="151"/>
      <c r="GL385" s="151"/>
      <c r="GM385" s="151"/>
      <c r="GN385" s="151"/>
      <c r="GO385" s="151"/>
      <c r="GP385" s="151"/>
      <c r="GQ385" s="151"/>
      <c r="GR385" s="151"/>
      <c r="GS385" s="151"/>
      <c r="GT385" s="151"/>
      <c r="GU385" s="151"/>
      <c r="GV385" s="151"/>
      <c r="GW385" s="151"/>
      <c r="GX385" s="151"/>
      <c r="GY385" s="151"/>
      <c r="GZ385" s="151"/>
      <c r="HA385" s="151"/>
      <c r="HB385" s="151"/>
      <c r="HC385" s="151"/>
      <c r="HD385" s="151"/>
      <c r="HE385" s="151"/>
      <c r="HF385" s="151"/>
      <c r="HG385" s="151"/>
      <c r="HH385" s="151"/>
      <c r="HI385" s="151"/>
      <c r="HJ385" s="151"/>
      <c r="HK385" s="151"/>
      <c r="HL385" s="151"/>
      <c r="HM385" s="151"/>
      <c r="HN385" s="151"/>
      <c r="HO385" s="151"/>
      <c r="HP385" s="151"/>
      <c r="HQ385" s="151"/>
      <c r="HR385" s="151"/>
      <c r="HS385" s="151"/>
      <c r="HT385" s="151"/>
      <c r="HU385" s="151"/>
      <c r="HV385" s="151"/>
      <c r="HW385" s="151"/>
      <c r="HX385" s="151"/>
      <c r="HY385" s="151"/>
      <c r="HZ385" s="151"/>
      <c r="IA385" s="151"/>
      <c r="IB385" s="151"/>
      <c r="IC385" s="151"/>
      <c r="ID385" s="151"/>
      <c r="IE385" s="151"/>
      <c r="IF385" s="151"/>
      <c r="IG385" s="151"/>
      <c r="IH385" s="151"/>
      <c r="II385" s="151"/>
      <c r="IJ385" s="151"/>
      <c r="IK385" s="151"/>
      <c r="IL385" s="151"/>
      <c r="IM385" s="151"/>
      <c r="IN385" s="151"/>
      <c r="IO385" s="151"/>
      <c r="IP385" s="151"/>
      <c r="IQ385" s="151"/>
      <c r="IR385" s="151"/>
      <c r="IS385" s="151"/>
      <c r="IT385" s="151"/>
      <c r="IU385" s="151"/>
      <c r="IV385" s="151"/>
      <c r="IW385" s="151"/>
      <c r="IX385" s="151"/>
      <c r="IY385" s="151"/>
      <c r="IZ385" s="151"/>
      <c r="JA385" s="151"/>
      <c r="JB385" s="151"/>
      <c r="JC385" s="151"/>
      <c r="JD385" s="151"/>
      <c r="JE385" s="151"/>
      <c r="JF385" s="151"/>
      <c r="JG385" s="151"/>
      <c r="JH385" s="151"/>
      <c r="JI385" s="151"/>
      <c r="JJ385" s="151"/>
    </row>
    <row r="386" spans="1:270" s="118" customFormat="1" ht="17.25" customHeight="1" x14ac:dyDescent="0.25">
      <c r="A386" s="310"/>
      <c r="B386" s="292">
        <v>34</v>
      </c>
      <c r="C386" s="293"/>
      <c r="D386" s="167" t="s">
        <v>110</v>
      </c>
      <c r="E386" s="281">
        <f>E387</f>
        <v>53</v>
      </c>
      <c r="F386" s="266">
        <f>F387</f>
        <v>0</v>
      </c>
      <c r="G386" s="254"/>
      <c r="H386" s="254">
        <f>G386/E386*100</f>
        <v>0</v>
      </c>
      <c r="I386" s="169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  <c r="AA386" s="151"/>
      <c r="AB386" s="151"/>
      <c r="AC386" s="151"/>
      <c r="AD386" s="151"/>
      <c r="AE386" s="151"/>
      <c r="AF386" s="151"/>
      <c r="AG386" s="151"/>
      <c r="AH386" s="151"/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  <c r="BI386" s="151"/>
      <c r="BJ386" s="151"/>
      <c r="BK386" s="151"/>
      <c r="BL386" s="151"/>
      <c r="BM386" s="151"/>
      <c r="BN386" s="151"/>
      <c r="BO386" s="151"/>
      <c r="BP386" s="151"/>
      <c r="BQ386" s="151"/>
      <c r="BR386" s="151"/>
      <c r="BS386" s="151"/>
      <c r="BT386" s="151"/>
      <c r="BU386" s="151"/>
      <c r="BV386" s="151"/>
      <c r="BW386" s="151"/>
      <c r="BX386" s="151"/>
      <c r="BY386" s="151"/>
      <c r="BZ386" s="151"/>
      <c r="CA386" s="151"/>
      <c r="CB386" s="151"/>
      <c r="CC386" s="151"/>
      <c r="CD386" s="151"/>
      <c r="CE386" s="151"/>
      <c r="CF386" s="151"/>
      <c r="CG386" s="151"/>
      <c r="CH386" s="151"/>
      <c r="CI386" s="151"/>
      <c r="CJ386" s="151"/>
      <c r="CK386" s="151"/>
      <c r="CL386" s="151"/>
      <c r="CM386" s="151"/>
      <c r="CN386" s="151"/>
      <c r="CO386" s="151"/>
      <c r="CP386" s="151"/>
      <c r="CQ386" s="151"/>
      <c r="CR386" s="151"/>
      <c r="CS386" s="151"/>
      <c r="CT386" s="151"/>
      <c r="CU386" s="151"/>
      <c r="CV386" s="151"/>
      <c r="CW386" s="151"/>
      <c r="CX386" s="151"/>
      <c r="CY386" s="151"/>
      <c r="CZ386" s="151"/>
      <c r="DA386" s="151"/>
      <c r="DB386" s="151"/>
      <c r="DC386" s="151"/>
      <c r="DD386" s="151"/>
      <c r="DE386" s="151"/>
      <c r="DF386" s="151"/>
      <c r="DG386" s="151"/>
      <c r="DH386" s="151"/>
      <c r="DI386" s="151"/>
      <c r="DJ386" s="151"/>
      <c r="DK386" s="151"/>
      <c r="DL386" s="151"/>
      <c r="DM386" s="151"/>
      <c r="DN386" s="151"/>
      <c r="DO386" s="151"/>
      <c r="DP386" s="151"/>
      <c r="DQ386" s="151"/>
      <c r="DR386" s="151"/>
      <c r="DS386" s="151"/>
      <c r="DT386" s="151"/>
      <c r="DU386" s="151"/>
      <c r="DV386" s="151"/>
      <c r="DW386" s="151"/>
      <c r="DX386" s="151"/>
      <c r="DY386" s="151"/>
      <c r="DZ386" s="151"/>
      <c r="EA386" s="151"/>
      <c r="EB386" s="151"/>
      <c r="EC386" s="151"/>
      <c r="ED386" s="151"/>
      <c r="EE386" s="151"/>
      <c r="EF386" s="151"/>
      <c r="EG386" s="151"/>
      <c r="EH386" s="151"/>
      <c r="EI386" s="151"/>
      <c r="EJ386" s="151"/>
      <c r="EK386" s="151"/>
      <c r="EL386" s="151"/>
      <c r="EM386" s="151"/>
      <c r="EN386" s="151"/>
      <c r="EO386" s="151"/>
      <c r="EP386" s="151"/>
      <c r="EQ386" s="151"/>
      <c r="ER386" s="151"/>
      <c r="ES386" s="151"/>
      <c r="ET386" s="151"/>
      <c r="EU386" s="151"/>
      <c r="EV386" s="151"/>
      <c r="EW386" s="151"/>
      <c r="EX386" s="151"/>
      <c r="EY386" s="151"/>
      <c r="EZ386" s="151"/>
      <c r="FA386" s="151"/>
      <c r="FB386" s="151"/>
      <c r="FC386" s="151"/>
      <c r="FD386" s="151"/>
      <c r="FE386" s="151"/>
      <c r="FF386" s="151"/>
      <c r="FG386" s="151"/>
      <c r="FH386" s="151"/>
      <c r="FI386" s="151"/>
      <c r="FJ386" s="151"/>
      <c r="FK386" s="151"/>
      <c r="FL386" s="151"/>
      <c r="FM386" s="151"/>
      <c r="FN386" s="151"/>
      <c r="FO386" s="151"/>
      <c r="FP386" s="151"/>
      <c r="FQ386" s="151"/>
      <c r="FR386" s="151"/>
      <c r="FS386" s="151"/>
      <c r="FT386" s="151"/>
      <c r="FU386" s="151"/>
      <c r="FV386" s="151"/>
      <c r="FW386" s="151"/>
      <c r="FX386" s="151"/>
      <c r="FY386" s="151"/>
      <c r="FZ386" s="151"/>
      <c r="GA386" s="151"/>
      <c r="GB386" s="151"/>
      <c r="GC386" s="151"/>
      <c r="GD386" s="151"/>
      <c r="GE386" s="151"/>
      <c r="GF386" s="151"/>
      <c r="GG386" s="151"/>
      <c r="GH386" s="151"/>
      <c r="GI386" s="151"/>
      <c r="GJ386" s="151"/>
      <c r="GK386" s="151"/>
      <c r="GL386" s="151"/>
      <c r="GM386" s="151"/>
      <c r="GN386" s="151"/>
      <c r="GO386" s="151"/>
      <c r="GP386" s="151"/>
      <c r="GQ386" s="151"/>
      <c r="GR386" s="151"/>
      <c r="GS386" s="151"/>
      <c r="GT386" s="151"/>
      <c r="GU386" s="151"/>
      <c r="GV386" s="151"/>
      <c r="GW386" s="151"/>
      <c r="GX386" s="151"/>
      <c r="GY386" s="151"/>
      <c r="GZ386" s="151"/>
      <c r="HA386" s="151"/>
      <c r="HB386" s="151"/>
      <c r="HC386" s="151"/>
      <c r="HD386" s="151"/>
      <c r="HE386" s="151"/>
      <c r="HF386" s="151"/>
      <c r="HG386" s="151"/>
      <c r="HH386" s="151"/>
      <c r="HI386" s="151"/>
      <c r="HJ386" s="151"/>
      <c r="HK386" s="151"/>
      <c r="HL386" s="151"/>
      <c r="HM386" s="151"/>
      <c r="HN386" s="151"/>
      <c r="HO386" s="151"/>
      <c r="HP386" s="151"/>
      <c r="HQ386" s="151"/>
      <c r="HR386" s="151"/>
      <c r="HS386" s="151"/>
      <c r="HT386" s="151"/>
      <c r="HU386" s="151"/>
      <c r="HV386" s="151"/>
      <c r="HW386" s="151"/>
      <c r="HX386" s="151"/>
      <c r="HY386" s="151"/>
      <c r="HZ386" s="151"/>
      <c r="IA386" s="151"/>
      <c r="IB386" s="151"/>
      <c r="IC386" s="151"/>
      <c r="ID386" s="151"/>
      <c r="IE386" s="151"/>
      <c r="IF386" s="151"/>
      <c r="IG386" s="151"/>
      <c r="IH386" s="151"/>
      <c r="II386" s="151"/>
      <c r="IJ386" s="151"/>
      <c r="IK386" s="151"/>
      <c r="IL386" s="151"/>
      <c r="IM386" s="151"/>
      <c r="IN386" s="151"/>
      <c r="IO386" s="151"/>
      <c r="IP386" s="151"/>
      <c r="IQ386" s="151"/>
      <c r="IR386" s="151"/>
      <c r="IS386" s="151"/>
      <c r="IT386" s="151"/>
      <c r="IU386" s="151"/>
      <c r="IV386" s="151"/>
      <c r="IW386" s="151"/>
      <c r="IX386" s="151"/>
      <c r="IY386" s="151"/>
      <c r="IZ386" s="151"/>
      <c r="JA386" s="151"/>
      <c r="JB386" s="151"/>
      <c r="JC386" s="151"/>
      <c r="JD386" s="151"/>
      <c r="JE386" s="151"/>
      <c r="JF386" s="151"/>
      <c r="JG386" s="151"/>
      <c r="JH386" s="151"/>
      <c r="JI386" s="151"/>
      <c r="JJ386" s="151"/>
    </row>
    <row r="387" spans="1:270" ht="17.25" customHeight="1" x14ac:dyDescent="0.25">
      <c r="A387" s="124"/>
      <c r="B387" s="125">
        <v>343</v>
      </c>
      <c r="C387" s="130"/>
      <c r="D387" s="131" t="s">
        <v>71</v>
      </c>
      <c r="E387" s="398">
        <v>53</v>
      </c>
      <c r="F387" s="252"/>
      <c r="G387" s="252"/>
      <c r="H387" s="252"/>
      <c r="I387" s="12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  <c r="AA387" s="151"/>
      <c r="AB387" s="151"/>
      <c r="AC387" s="151"/>
      <c r="AD387" s="151"/>
      <c r="AE387" s="151"/>
      <c r="AF387" s="151"/>
      <c r="AG387" s="151"/>
      <c r="AH387" s="151"/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  <c r="BI387" s="151"/>
      <c r="BJ387" s="151"/>
      <c r="BK387" s="151"/>
      <c r="BL387" s="151"/>
      <c r="BM387" s="151"/>
      <c r="BN387" s="151"/>
      <c r="BO387" s="151"/>
      <c r="BP387" s="151"/>
      <c r="BQ387" s="151"/>
      <c r="BR387" s="151"/>
      <c r="BS387" s="151"/>
      <c r="BT387" s="151"/>
      <c r="BU387" s="151"/>
      <c r="BV387" s="151"/>
      <c r="BW387" s="151"/>
      <c r="BX387" s="151"/>
      <c r="BY387" s="151"/>
      <c r="BZ387" s="151"/>
      <c r="CA387" s="151"/>
      <c r="CB387" s="151"/>
      <c r="CC387" s="151"/>
      <c r="CD387" s="151"/>
      <c r="CE387" s="151"/>
      <c r="CF387" s="151"/>
      <c r="CG387" s="151"/>
      <c r="CH387" s="151"/>
      <c r="CI387" s="151"/>
      <c r="CJ387" s="151"/>
      <c r="CK387" s="151"/>
      <c r="CL387" s="151"/>
      <c r="CM387" s="151"/>
      <c r="CN387" s="151"/>
      <c r="CO387" s="151"/>
      <c r="CP387" s="151"/>
      <c r="CQ387" s="151"/>
      <c r="CR387" s="151"/>
      <c r="CS387" s="151"/>
      <c r="CT387" s="151"/>
      <c r="CU387" s="151"/>
      <c r="CV387" s="151"/>
      <c r="CW387" s="151"/>
      <c r="CX387" s="151"/>
      <c r="CY387" s="151"/>
      <c r="CZ387" s="151"/>
      <c r="DA387" s="151"/>
      <c r="DB387" s="151"/>
      <c r="DC387" s="151"/>
      <c r="DD387" s="151"/>
      <c r="DE387" s="151"/>
      <c r="DF387" s="151"/>
      <c r="DG387" s="151"/>
      <c r="DH387" s="151"/>
      <c r="DI387" s="151"/>
      <c r="DJ387" s="151"/>
      <c r="DK387" s="151"/>
      <c r="DL387" s="151"/>
      <c r="DM387" s="151"/>
      <c r="DN387" s="151"/>
      <c r="DO387" s="151"/>
      <c r="DP387" s="151"/>
      <c r="DQ387" s="151"/>
      <c r="DR387" s="151"/>
      <c r="DS387" s="151"/>
      <c r="DT387" s="151"/>
      <c r="DU387" s="151"/>
      <c r="DV387" s="151"/>
      <c r="DW387" s="151"/>
      <c r="DX387" s="151"/>
      <c r="DY387" s="151"/>
      <c r="DZ387" s="151"/>
      <c r="EA387" s="151"/>
      <c r="EB387" s="151"/>
      <c r="EC387" s="151"/>
      <c r="ED387" s="151"/>
      <c r="EE387" s="151"/>
      <c r="EF387" s="151"/>
      <c r="EG387" s="151"/>
      <c r="EH387" s="151"/>
      <c r="EI387" s="151"/>
      <c r="EJ387" s="151"/>
      <c r="EK387" s="151"/>
      <c r="EL387" s="151"/>
      <c r="EM387" s="151"/>
      <c r="EN387" s="151"/>
      <c r="EO387" s="151"/>
      <c r="EP387" s="151"/>
      <c r="EQ387" s="151"/>
      <c r="ER387" s="151"/>
      <c r="ES387" s="151"/>
      <c r="ET387" s="151"/>
      <c r="EU387" s="151"/>
      <c r="EV387" s="151"/>
      <c r="EW387" s="151"/>
      <c r="EX387" s="151"/>
      <c r="EY387" s="151"/>
      <c r="EZ387" s="151"/>
      <c r="FA387" s="151"/>
      <c r="FB387" s="151"/>
      <c r="FC387" s="151"/>
      <c r="FD387" s="151"/>
      <c r="FE387" s="151"/>
      <c r="FF387" s="151"/>
      <c r="FG387" s="151"/>
      <c r="FH387" s="151"/>
      <c r="FI387" s="151"/>
      <c r="FJ387" s="151"/>
      <c r="FK387" s="151"/>
      <c r="FL387" s="151"/>
      <c r="FM387" s="151"/>
      <c r="FN387" s="151"/>
      <c r="FO387" s="151"/>
      <c r="FP387" s="151"/>
      <c r="FQ387" s="151"/>
      <c r="FR387" s="151"/>
      <c r="FS387" s="151"/>
      <c r="FT387" s="151"/>
      <c r="FU387" s="151"/>
      <c r="FV387" s="151"/>
      <c r="FW387" s="151"/>
      <c r="FX387" s="151"/>
      <c r="FY387" s="151"/>
      <c r="FZ387" s="151"/>
      <c r="GA387" s="151"/>
      <c r="GB387" s="151"/>
      <c r="GC387" s="151"/>
      <c r="GD387" s="151"/>
      <c r="GE387" s="151"/>
      <c r="GF387" s="151"/>
      <c r="GG387" s="151"/>
      <c r="GH387" s="151"/>
      <c r="GI387" s="151"/>
      <c r="GJ387" s="151"/>
      <c r="GK387" s="151"/>
      <c r="GL387" s="151"/>
      <c r="GM387" s="151"/>
      <c r="GN387" s="151"/>
      <c r="GO387" s="151"/>
      <c r="GP387" s="151"/>
      <c r="GQ387" s="151"/>
      <c r="GR387" s="151"/>
      <c r="GS387" s="151"/>
      <c r="GT387" s="151"/>
      <c r="GU387" s="151"/>
      <c r="GV387" s="151"/>
      <c r="GW387" s="151"/>
      <c r="GX387" s="151"/>
      <c r="GY387" s="151"/>
      <c r="GZ387" s="151"/>
      <c r="HA387" s="151"/>
      <c r="HB387" s="151"/>
      <c r="HC387" s="151"/>
      <c r="HD387" s="151"/>
      <c r="HE387" s="151"/>
      <c r="HF387" s="151"/>
      <c r="HG387" s="151"/>
      <c r="HH387" s="151"/>
      <c r="HI387" s="151"/>
      <c r="HJ387" s="151"/>
      <c r="HK387" s="151"/>
      <c r="HL387" s="151"/>
      <c r="HM387" s="151"/>
      <c r="HN387" s="151"/>
      <c r="HO387" s="151"/>
      <c r="HP387" s="151"/>
      <c r="HQ387" s="151"/>
      <c r="HR387" s="151"/>
      <c r="HS387" s="151"/>
      <c r="HT387" s="151"/>
      <c r="HU387" s="151"/>
      <c r="HV387" s="151"/>
      <c r="HW387" s="151"/>
      <c r="HX387" s="151"/>
      <c r="HY387" s="151"/>
      <c r="HZ387" s="151"/>
      <c r="IA387" s="151"/>
      <c r="IB387" s="151"/>
      <c r="IC387" s="151"/>
      <c r="ID387" s="151"/>
      <c r="IE387" s="151"/>
      <c r="IF387" s="151"/>
      <c r="IG387" s="151"/>
      <c r="IH387" s="151"/>
      <c r="II387" s="151"/>
      <c r="IJ387" s="151"/>
      <c r="IK387" s="151"/>
      <c r="IL387" s="151"/>
      <c r="IM387" s="151"/>
      <c r="IN387" s="151"/>
      <c r="IO387" s="151"/>
      <c r="IP387" s="151"/>
      <c r="IQ387" s="151"/>
      <c r="IR387" s="151"/>
      <c r="IS387" s="151"/>
      <c r="IT387" s="151"/>
      <c r="IU387" s="151"/>
      <c r="IV387" s="151"/>
      <c r="IW387" s="151"/>
      <c r="IX387" s="151"/>
      <c r="IY387" s="151"/>
      <c r="IZ387" s="151"/>
      <c r="JA387" s="151"/>
      <c r="JB387" s="151"/>
      <c r="JC387" s="151"/>
      <c r="JD387" s="151"/>
      <c r="JE387" s="151"/>
      <c r="JF387" s="151"/>
      <c r="JG387" s="151"/>
      <c r="JH387" s="151"/>
      <c r="JI387" s="151"/>
      <c r="JJ387" s="151"/>
    </row>
    <row r="388" spans="1:270" s="151" customFormat="1" ht="17.25" customHeight="1" x14ac:dyDescent="0.25">
      <c r="A388" s="451" t="s">
        <v>161</v>
      </c>
      <c r="B388" s="452"/>
      <c r="C388" s="453"/>
      <c r="D388" s="180" t="s">
        <v>162</v>
      </c>
      <c r="E388" s="398"/>
      <c r="F388" s="252"/>
      <c r="G388" s="252"/>
      <c r="H388" s="252"/>
      <c r="I388" s="12"/>
    </row>
    <row r="389" spans="1:270" s="151" customFormat="1" ht="17.25" customHeight="1" x14ac:dyDescent="0.25">
      <c r="A389" s="104"/>
      <c r="B389" s="105">
        <v>3</v>
      </c>
      <c r="C389" s="106"/>
      <c r="D389" s="175" t="s">
        <v>23</v>
      </c>
      <c r="E389" s="401">
        <f t="shared" ref="E389:F390" si="10">E390</f>
        <v>155</v>
      </c>
      <c r="F389" s="253">
        <f t="shared" si="10"/>
        <v>80000</v>
      </c>
      <c r="G389" s="253">
        <f>G390</f>
        <v>91880.39</v>
      </c>
      <c r="H389" s="253">
        <f>G389/E389*100</f>
        <v>59277.670967741935</v>
      </c>
      <c r="I389" s="72">
        <f>G389/F389*100</f>
        <v>114.8504875</v>
      </c>
    </row>
    <row r="390" spans="1:270" s="151" customFormat="1" ht="17.25" customHeight="1" x14ac:dyDescent="0.25">
      <c r="A390" s="291"/>
      <c r="B390" s="292">
        <v>32</v>
      </c>
      <c r="C390" s="293"/>
      <c r="D390" s="171" t="s">
        <v>33</v>
      </c>
      <c r="E390" s="281">
        <f t="shared" si="10"/>
        <v>155</v>
      </c>
      <c r="F390" s="254">
        <f t="shared" si="10"/>
        <v>80000</v>
      </c>
      <c r="G390" s="254">
        <f>G391</f>
        <v>91880.39</v>
      </c>
      <c r="H390" s="254">
        <f>G390/E390*100</f>
        <v>59277.670967741935</v>
      </c>
      <c r="I390" s="169">
        <f>G390/F390*100</f>
        <v>114.8504875</v>
      </c>
    </row>
    <row r="391" spans="1:270" s="151" customFormat="1" ht="17.25" customHeight="1" x14ac:dyDescent="0.25">
      <c r="A391" s="124"/>
      <c r="B391" s="125">
        <v>322</v>
      </c>
      <c r="C391" s="126"/>
      <c r="D391" s="82" t="s">
        <v>51</v>
      </c>
      <c r="E391" s="413">
        <f>E392+E393+E394</f>
        <v>155</v>
      </c>
      <c r="F391" s="259">
        <f>SUM(F392:F395)</f>
        <v>80000</v>
      </c>
      <c r="G391" s="259">
        <f>G393</f>
        <v>91880.39</v>
      </c>
      <c r="H391" s="255">
        <f>G391/E391*100</f>
        <v>59277.670967741935</v>
      </c>
      <c r="I391" s="145">
        <f>G391/F391*100</f>
        <v>114.8504875</v>
      </c>
    </row>
    <row r="392" spans="1:270" s="151" customFormat="1" ht="17.25" customHeight="1" x14ac:dyDescent="0.25">
      <c r="A392" s="448">
        <v>3221</v>
      </c>
      <c r="B392" s="449"/>
      <c r="C392" s="450"/>
      <c r="D392" s="176" t="s">
        <v>52</v>
      </c>
      <c r="E392" s="398"/>
      <c r="F392" s="252">
        <v>0</v>
      </c>
      <c r="G392" s="252"/>
      <c r="H392" s="252"/>
      <c r="I392" s="12"/>
    </row>
    <row r="393" spans="1:270" s="151" customFormat="1" ht="17.25" customHeight="1" x14ac:dyDescent="0.25">
      <c r="A393" s="448">
        <v>3222</v>
      </c>
      <c r="B393" s="449"/>
      <c r="C393" s="450"/>
      <c r="D393" s="176" t="s">
        <v>84</v>
      </c>
      <c r="E393" s="398"/>
      <c r="F393" s="418">
        <v>80000</v>
      </c>
      <c r="G393" s="252">
        <v>91880.39</v>
      </c>
      <c r="H393" s="252"/>
      <c r="I393" s="11"/>
    </row>
    <row r="394" spans="1:270" s="151" customFormat="1" ht="17.25" customHeight="1" x14ac:dyDescent="0.25">
      <c r="A394" s="207"/>
      <c r="B394" s="208">
        <v>3224</v>
      </c>
      <c r="C394" s="209"/>
      <c r="D394" s="214" t="s">
        <v>117</v>
      </c>
      <c r="E394" s="398">
        <v>155</v>
      </c>
      <c r="F394" s="252"/>
      <c r="G394" s="252"/>
      <c r="H394" s="252"/>
      <c r="I394" s="12"/>
    </row>
    <row r="395" spans="1:270" s="151" customFormat="1" ht="17.25" customHeight="1" x14ac:dyDescent="0.25">
      <c r="A395" s="448">
        <v>3225</v>
      </c>
      <c r="B395" s="449"/>
      <c r="C395" s="450"/>
      <c r="D395" s="60" t="s">
        <v>54</v>
      </c>
      <c r="E395" s="398"/>
      <c r="F395" s="252">
        <v>0</v>
      </c>
      <c r="G395" s="252"/>
      <c r="H395" s="252"/>
      <c r="I395" s="12"/>
    </row>
    <row r="396" spans="1:270" s="151" customFormat="1" ht="17.25" customHeight="1" x14ac:dyDescent="0.25">
      <c r="A396" s="222"/>
      <c r="B396" s="223">
        <v>323</v>
      </c>
      <c r="C396" s="284"/>
      <c r="D396" s="114" t="s">
        <v>56</v>
      </c>
      <c r="E396" s="280"/>
      <c r="F396" s="263"/>
      <c r="G396" s="263"/>
      <c r="H396" s="263"/>
      <c r="I396" s="285"/>
    </row>
    <row r="397" spans="1:270" s="151" customFormat="1" ht="17.25" customHeight="1" x14ac:dyDescent="0.25">
      <c r="A397" s="207"/>
      <c r="B397" s="208">
        <v>323</v>
      </c>
      <c r="C397" s="209"/>
      <c r="D397" s="60"/>
      <c r="E397" s="398"/>
      <c r="F397" s="260"/>
      <c r="G397" s="260"/>
      <c r="H397" s="260"/>
      <c r="I397" s="221"/>
    </row>
    <row r="398" spans="1:270" s="94" customFormat="1" x14ac:dyDescent="0.25">
      <c r="A398" s="86" t="s">
        <v>121</v>
      </c>
      <c r="B398" s="331"/>
      <c r="C398" s="323"/>
      <c r="D398" s="332" t="s">
        <v>122</v>
      </c>
      <c r="E398" s="403">
        <f>E400</f>
        <v>97260.29</v>
      </c>
      <c r="F398" s="279">
        <f>F400</f>
        <v>96500</v>
      </c>
      <c r="G398" s="279">
        <f>G400</f>
        <v>122438.09999999999</v>
      </c>
      <c r="H398" s="251">
        <f>G398/E398*100</f>
        <v>125.88703981861455</v>
      </c>
      <c r="I398" s="83">
        <f>G398/F398*100</f>
        <v>126.87886010362695</v>
      </c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  <c r="AC398" s="151"/>
      <c r="AD398" s="151"/>
      <c r="AE398" s="151"/>
      <c r="AF398" s="151"/>
      <c r="AG398" s="151"/>
      <c r="AH398" s="151"/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151"/>
      <c r="BH398" s="151"/>
      <c r="BI398" s="151"/>
      <c r="BJ398" s="151"/>
      <c r="BK398" s="151"/>
      <c r="BL398" s="151"/>
      <c r="BM398" s="151"/>
      <c r="BN398" s="151"/>
      <c r="BO398" s="151"/>
      <c r="BP398" s="151"/>
      <c r="BQ398" s="151"/>
      <c r="BR398" s="151"/>
      <c r="BS398" s="151"/>
      <c r="BT398" s="151"/>
      <c r="BU398" s="151"/>
      <c r="BV398" s="151"/>
      <c r="BW398" s="151"/>
      <c r="BX398" s="151"/>
      <c r="BY398" s="151"/>
      <c r="BZ398" s="151"/>
      <c r="CA398" s="151"/>
      <c r="CB398" s="151"/>
      <c r="CC398" s="151"/>
      <c r="CD398" s="151"/>
      <c r="CE398" s="151"/>
      <c r="CF398" s="151"/>
      <c r="CG398" s="151"/>
      <c r="CH398" s="151"/>
      <c r="CI398" s="151"/>
      <c r="CJ398" s="151"/>
      <c r="CK398" s="151"/>
      <c r="CL398" s="151"/>
      <c r="CM398" s="151"/>
      <c r="CN398" s="151"/>
      <c r="CO398" s="151"/>
      <c r="CP398" s="151"/>
      <c r="CQ398" s="151"/>
      <c r="CR398" s="151"/>
      <c r="CS398" s="151"/>
      <c r="CT398" s="151"/>
      <c r="CU398" s="151"/>
      <c r="CV398" s="151"/>
      <c r="CW398" s="151"/>
      <c r="CX398" s="151"/>
      <c r="CY398" s="151"/>
      <c r="CZ398" s="151"/>
      <c r="DA398" s="151"/>
      <c r="DB398" s="151"/>
      <c r="DC398" s="151"/>
      <c r="DD398" s="151"/>
      <c r="DE398" s="151"/>
      <c r="DF398" s="151"/>
      <c r="DG398" s="151"/>
      <c r="DH398" s="151"/>
      <c r="DI398" s="151"/>
      <c r="DJ398" s="151"/>
      <c r="DK398" s="151"/>
      <c r="DL398" s="151"/>
      <c r="DM398" s="151"/>
      <c r="DN398" s="151"/>
      <c r="DO398" s="151"/>
      <c r="DP398" s="151"/>
      <c r="DQ398" s="151"/>
      <c r="DR398" s="151"/>
      <c r="DS398" s="151"/>
      <c r="DT398" s="151"/>
      <c r="DU398" s="151"/>
      <c r="DV398" s="151"/>
      <c r="DW398" s="151"/>
      <c r="DX398" s="151"/>
      <c r="DY398" s="151"/>
      <c r="DZ398" s="151"/>
      <c r="EA398" s="151"/>
      <c r="EB398" s="151"/>
      <c r="EC398" s="151"/>
      <c r="ED398" s="151"/>
      <c r="EE398" s="151"/>
      <c r="EF398" s="151"/>
      <c r="EG398" s="151"/>
      <c r="EH398" s="151"/>
      <c r="EI398" s="151"/>
      <c r="EJ398" s="151"/>
      <c r="EK398" s="151"/>
      <c r="EL398" s="151"/>
      <c r="EM398" s="151"/>
      <c r="EN398" s="151"/>
      <c r="EO398" s="151"/>
      <c r="EP398" s="151"/>
      <c r="EQ398" s="151"/>
      <c r="ER398" s="151"/>
      <c r="ES398" s="151"/>
      <c r="ET398" s="151"/>
      <c r="EU398" s="151"/>
      <c r="EV398" s="151"/>
      <c r="EW398" s="151"/>
      <c r="EX398" s="151"/>
      <c r="EY398" s="151"/>
      <c r="EZ398" s="151"/>
      <c r="FA398" s="151"/>
      <c r="FB398" s="151"/>
      <c r="FC398" s="151"/>
      <c r="FD398" s="151"/>
      <c r="FE398" s="151"/>
      <c r="FF398" s="151"/>
      <c r="FG398" s="151"/>
      <c r="FH398" s="151"/>
      <c r="FI398" s="151"/>
      <c r="FJ398" s="151"/>
      <c r="FK398" s="151"/>
      <c r="FL398" s="151"/>
      <c r="FM398" s="151"/>
      <c r="FN398" s="151"/>
      <c r="FO398" s="151"/>
      <c r="FP398" s="151"/>
      <c r="FQ398" s="151"/>
      <c r="FR398" s="151"/>
      <c r="FS398" s="151"/>
      <c r="FT398" s="151"/>
      <c r="FU398" s="151"/>
      <c r="FV398" s="151"/>
      <c r="FW398" s="151"/>
      <c r="FX398" s="151"/>
      <c r="FY398" s="151"/>
      <c r="FZ398" s="151"/>
      <c r="GA398" s="151"/>
      <c r="GB398" s="151"/>
      <c r="GC398" s="151"/>
      <c r="GD398" s="151"/>
      <c r="GE398" s="151"/>
      <c r="GF398" s="151"/>
      <c r="GG398" s="151"/>
      <c r="GH398" s="151"/>
      <c r="GI398" s="151"/>
      <c r="GJ398" s="151"/>
      <c r="GK398" s="151"/>
      <c r="GL398" s="151"/>
      <c r="GM398" s="151"/>
      <c r="GN398" s="151"/>
      <c r="GO398" s="151"/>
      <c r="GP398" s="151"/>
      <c r="GQ398" s="151"/>
      <c r="GR398" s="151"/>
      <c r="GS398" s="151"/>
      <c r="GT398" s="151"/>
      <c r="GU398" s="151"/>
      <c r="GV398" s="151"/>
      <c r="GW398" s="151"/>
      <c r="GX398" s="151"/>
      <c r="GY398" s="151"/>
      <c r="GZ398" s="151"/>
      <c r="HA398" s="151"/>
      <c r="HB398" s="151"/>
      <c r="HC398" s="151"/>
      <c r="HD398" s="151"/>
      <c r="HE398" s="151"/>
      <c r="HF398" s="151"/>
      <c r="HG398" s="151"/>
      <c r="HH398" s="151"/>
      <c r="HI398" s="151"/>
      <c r="HJ398" s="151"/>
      <c r="HK398" s="151"/>
      <c r="HL398" s="151"/>
      <c r="HM398" s="151"/>
      <c r="HN398" s="151"/>
      <c r="HO398" s="151"/>
      <c r="HP398" s="151"/>
      <c r="HQ398" s="151"/>
      <c r="HR398" s="151"/>
      <c r="HS398" s="151"/>
      <c r="HT398" s="151"/>
      <c r="HU398" s="151"/>
      <c r="HV398" s="151"/>
      <c r="HW398" s="151"/>
      <c r="HX398" s="151"/>
      <c r="HY398" s="151"/>
      <c r="HZ398" s="151"/>
      <c r="IA398" s="151"/>
      <c r="IB398" s="151"/>
      <c r="IC398" s="151"/>
      <c r="ID398" s="151"/>
      <c r="IE398" s="151"/>
      <c r="IF398" s="151"/>
      <c r="IG398" s="151"/>
      <c r="IH398" s="151"/>
      <c r="II398" s="151"/>
      <c r="IJ398" s="151"/>
      <c r="IK398" s="151"/>
      <c r="IL398" s="151"/>
      <c r="IM398" s="151"/>
      <c r="IN398" s="151"/>
      <c r="IO398" s="151"/>
      <c r="IP398" s="151"/>
      <c r="IQ398" s="151"/>
      <c r="IR398" s="151"/>
      <c r="IS398" s="151"/>
      <c r="IT398" s="151"/>
      <c r="IU398" s="151"/>
      <c r="IV398" s="151"/>
      <c r="IW398" s="151"/>
      <c r="IX398" s="151"/>
      <c r="IY398" s="151"/>
      <c r="IZ398" s="151"/>
      <c r="JA398" s="151"/>
      <c r="JB398" s="151"/>
      <c r="JC398" s="151"/>
      <c r="JD398" s="151"/>
      <c r="JE398" s="151"/>
      <c r="JF398" s="151"/>
      <c r="JG398" s="151"/>
      <c r="JH398" s="151"/>
      <c r="JI398" s="151"/>
      <c r="JJ398" s="151"/>
    </row>
    <row r="399" spans="1:270" s="151" customFormat="1" x14ac:dyDescent="0.25">
      <c r="A399" s="451" t="s">
        <v>161</v>
      </c>
      <c r="B399" s="452"/>
      <c r="C399" s="453"/>
      <c r="D399" s="180" t="s">
        <v>162</v>
      </c>
      <c r="E399" s="398"/>
      <c r="F399" s="252"/>
      <c r="G399" s="252"/>
      <c r="H399" s="252"/>
      <c r="I399" s="12"/>
    </row>
    <row r="400" spans="1:270" s="74" customFormat="1" x14ac:dyDescent="0.25">
      <c r="A400" s="97"/>
      <c r="B400" s="105">
        <v>3</v>
      </c>
      <c r="C400" s="99"/>
      <c r="D400" s="107" t="s">
        <v>23</v>
      </c>
      <c r="E400" s="401">
        <v>97260.29</v>
      </c>
      <c r="F400" s="261">
        <f>F401+F409</f>
        <v>96500</v>
      </c>
      <c r="G400" s="261">
        <f>G401+G409</f>
        <v>122438.09999999999</v>
      </c>
      <c r="H400" s="253">
        <f>G400/E400*100</f>
        <v>125.88703981861455</v>
      </c>
      <c r="I400" s="72">
        <f>G400/F400*100</f>
        <v>126.87886010362695</v>
      </c>
      <c r="J400" s="151"/>
      <c r="K400" s="151"/>
      <c r="L400" s="151"/>
      <c r="M400" s="151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  <c r="AA400" s="151"/>
      <c r="AB400" s="151"/>
      <c r="AC400" s="151"/>
      <c r="AD400" s="151"/>
      <c r="AE400" s="151"/>
      <c r="AF400" s="151"/>
      <c r="AG400" s="151"/>
      <c r="AH400" s="151"/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51"/>
      <c r="BB400" s="151"/>
      <c r="BC400" s="151"/>
      <c r="BD400" s="151"/>
      <c r="BE400" s="151"/>
      <c r="BF400" s="151"/>
      <c r="BG400" s="151"/>
      <c r="BH400" s="151"/>
      <c r="BI400" s="151"/>
      <c r="BJ400" s="151"/>
      <c r="BK400" s="151"/>
      <c r="BL400" s="151"/>
      <c r="BM400" s="151"/>
      <c r="BN400" s="151"/>
      <c r="BO400" s="151"/>
      <c r="BP400" s="151"/>
      <c r="BQ400" s="151"/>
      <c r="BR400" s="151"/>
      <c r="BS400" s="151"/>
      <c r="BT400" s="151"/>
      <c r="BU400" s="151"/>
      <c r="BV400" s="151"/>
      <c r="BW400" s="151"/>
      <c r="BX400" s="151"/>
      <c r="BY400" s="151"/>
      <c r="BZ400" s="151"/>
      <c r="CA400" s="151"/>
      <c r="CB400" s="151"/>
      <c r="CC400" s="151"/>
      <c r="CD400" s="151"/>
      <c r="CE400" s="151"/>
      <c r="CF400" s="151"/>
      <c r="CG400" s="151"/>
      <c r="CH400" s="151"/>
      <c r="CI400" s="151"/>
      <c r="CJ400" s="151"/>
      <c r="CK400" s="151"/>
      <c r="CL400" s="151"/>
      <c r="CM400" s="151"/>
      <c r="CN400" s="151"/>
      <c r="CO400" s="151"/>
      <c r="CP400" s="151"/>
      <c r="CQ400" s="151"/>
      <c r="CR400" s="151"/>
      <c r="CS400" s="151"/>
      <c r="CT400" s="151"/>
      <c r="CU400" s="151"/>
      <c r="CV400" s="151"/>
      <c r="CW400" s="151"/>
      <c r="CX400" s="151"/>
      <c r="CY400" s="151"/>
      <c r="CZ400" s="151"/>
      <c r="DA400" s="151"/>
      <c r="DB400" s="151"/>
      <c r="DC400" s="151"/>
      <c r="DD400" s="151"/>
      <c r="DE400" s="151"/>
      <c r="DF400" s="151"/>
      <c r="DG400" s="151"/>
      <c r="DH400" s="151"/>
      <c r="DI400" s="151"/>
      <c r="DJ400" s="151"/>
      <c r="DK400" s="151"/>
      <c r="DL400" s="151"/>
      <c r="DM400" s="151"/>
      <c r="DN400" s="151"/>
      <c r="DO400" s="151"/>
      <c r="DP400" s="151"/>
      <c r="DQ400" s="151"/>
      <c r="DR400" s="151"/>
      <c r="DS400" s="151"/>
      <c r="DT400" s="151"/>
      <c r="DU400" s="151"/>
      <c r="DV400" s="151"/>
      <c r="DW400" s="151"/>
      <c r="DX400" s="151"/>
      <c r="DY400" s="151"/>
      <c r="DZ400" s="151"/>
      <c r="EA400" s="151"/>
      <c r="EB400" s="151"/>
      <c r="EC400" s="151"/>
      <c r="ED400" s="151"/>
      <c r="EE400" s="151"/>
      <c r="EF400" s="151"/>
      <c r="EG400" s="151"/>
      <c r="EH400" s="151"/>
      <c r="EI400" s="151"/>
      <c r="EJ400" s="151"/>
      <c r="EK400" s="151"/>
      <c r="EL400" s="151"/>
      <c r="EM400" s="151"/>
      <c r="EN400" s="151"/>
      <c r="EO400" s="151"/>
      <c r="EP400" s="151"/>
      <c r="EQ400" s="151"/>
      <c r="ER400" s="151"/>
      <c r="ES400" s="151"/>
      <c r="ET400" s="151"/>
      <c r="EU400" s="151"/>
      <c r="EV400" s="151"/>
      <c r="EW400" s="151"/>
      <c r="EX400" s="151"/>
      <c r="EY400" s="151"/>
      <c r="EZ400" s="151"/>
      <c r="FA400" s="151"/>
      <c r="FB400" s="151"/>
      <c r="FC400" s="151"/>
      <c r="FD400" s="151"/>
      <c r="FE400" s="151"/>
      <c r="FF400" s="151"/>
      <c r="FG400" s="151"/>
      <c r="FH400" s="151"/>
      <c r="FI400" s="151"/>
      <c r="FJ400" s="151"/>
      <c r="FK400" s="151"/>
      <c r="FL400" s="151"/>
      <c r="FM400" s="151"/>
      <c r="FN400" s="151"/>
      <c r="FO400" s="151"/>
      <c r="FP400" s="151"/>
      <c r="FQ400" s="151"/>
      <c r="FR400" s="151"/>
      <c r="FS400" s="151"/>
      <c r="FT400" s="151"/>
      <c r="FU400" s="151"/>
      <c r="FV400" s="151"/>
      <c r="FW400" s="151"/>
      <c r="FX400" s="151"/>
      <c r="FY400" s="151"/>
      <c r="FZ400" s="151"/>
      <c r="GA400" s="151"/>
      <c r="GB400" s="151"/>
      <c r="GC400" s="151"/>
      <c r="GD400" s="151"/>
      <c r="GE400" s="151"/>
      <c r="GF400" s="151"/>
      <c r="GG400" s="151"/>
      <c r="GH400" s="151"/>
      <c r="GI400" s="151"/>
      <c r="GJ400" s="151"/>
      <c r="GK400" s="151"/>
      <c r="GL400" s="151"/>
      <c r="GM400" s="151"/>
      <c r="GN400" s="151"/>
      <c r="GO400" s="151"/>
      <c r="GP400" s="151"/>
      <c r="GQ400" s="151"/>
      <c r="GR400" s="151"/>
      <c r="GS400" s="151"/>
      <c r="GT400" s="151"/>
      <c r="GU400" s="151"/>
      <c r="GV400" s="151"/>
      <c r="GW400" s="151"/>
      <c r="GX400" s="151"/>
      <c r="GY400" s="151"/>
      <c r="GZ400" s="151"/>
      <c r="HA400" s="151"/>
      <c r="HB400" s="151"/>
      <c r="HC400" s="151"/>
      <c r="HD400" s="151"/>
      <c r="HE400" s="151"/>
      <c r="HF400" s="151"/>
      <c r="HG400" s="151"/>
      <c r="HH400" s="151"/>
      <c r="HI400" s="151"/>
      <c r="HJ400" s="151"/>
      <c r="HK400" s="151"/>
      <c r="HL400" s="151"/>
      <c r="HM400" s="151"/>
      <c r="HN400" s="151"/>
      <c r="HO400" s="151"/>
      <c r="HP400" s="151"/>
      <c r="HQ400" s="151"/>
      <c r="HR400" s="151"/>
      <c r="HS400" s="151"/>
      <c r="HT400" s="151"/>
      <c r="HU400" s="151"/>
      <c r="HV400" s="151"/>
      <c r="HW400" s="151"/>
      <c r="HX400" s="151"/>
      <c r="HY400" s="151"/>
      <c r="HZ400" s="151"/>
      <c r="IA400" s="151"/>
      <c r="IB400" s="151"/>
      <c r="IC400" s="151"/>
      <c r="ID400" s="151"/>
      <c r="IE400" s="151"/>
      <c r="IF400" s="151"/>
      <c r="IG400" s="151"/>
      <c r="IH400" s="151"/>
      <c r="II400" s="151"/>
      <c r="IJ400" s="151"/>
      <c r="IK400" s="151"/>
      <c r="IL400" s="151"/>
      <c r="IM400" s="151"/>
      <c r="IN400" s="151"/>
      <c r="IO400" s="151"/>
      <c r="IP400" s="151"/>
      <c r="IQ400" s="151"/>
      <c r="IR400" s="151"/>
      <c r="IS400" s="151"/>
      <c r="IT400" s="151"/>
      <c r="IU400" s="151"/>
      <c r="IV400" s="151"/>
      <c r="IW400" s="151"/>
      <c r="IX400" s="151"/>
      <c r="IY400" s="151"/>
      <c r="IZ400" s="151"/>
      <c r="JA400" s="151"/>
      <c r="JB400" s="151"/>
      <c r="JC400" s="151"/>
      <c r="JD400" s="151"/>
      <c r="JE400" s="151"/>
      <c r="JF400" s="151"/>
      <c r="JG400" s="151"/>
      <c r="JH400" s="151"/>
      <c r="JI400" s="151"/>
      <c r="JJ400" s="151"/>
    </row>
    <row r="401" spans="1:270" s="79" customFormat="1" x14ac:dyDescent="0.25">
      <c r="A401" s="310"/>
      <c r="B401" s="292">
        <v>31</v>
      </c>
      <c r="C401" s="309"/>
      <c r="D401" s="311" t="s">
        <v>24</v>
      </c>
      <c r="E401" s="281">
        <f>E402+E404+E406</f>
        <v>94949.450000000012</v>
      </c>
      <c r="F401" s="266">
        <f>F402+F404+F406</f>
        <v>94400</v>
      </c>
      <c r="G401" s="266">
        <f>G402+G404+G406</f>
        <v>120342.24999999999</v>
      </c>
      <c r="H401" s="254">
        <f>G401/E401*100</f>
        <v>126.74349351154743</v>
      </c>
      <c r="I401" s="169">
        <f>G401/F401*100</f>
        <v>127.48119703389828</v>
      </c>
      <c r="J401" s="151"/>
      <c r="K401" s="151"/>
      <c r="L401" s="151"/>
      <c r="M401" s="151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  <c r="AC401" s="151"/>
      <c r="AD401" s="151"/>
      <c r="AE401" s="151"/>
      <c r="AF401" s="151"/>
      <c r="AG401" s="151"/>
      <c r="AH401" s="151"/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  <c r="BI401" s="151"/>
      <c r="BJ401" s="151"/>
      <c r="BK401" s="151"/>
      <c r="BL401" s="151"/>
      <c r="BM401" s="151"/>
      <c r="BN401" s="151"/>
      <c r="BO401" s="151"/>
      <c r="BP401" s="151"/>
      <c r="BQ401" s="151"/>
      <c r="BR401" s="151"/>
      <c r="BS401" s="151"/>
      <c r="BT401" s="151"/>
      <c r="BU401" s="151"/>
      <c r="BV401" s="151"/>
      <c r="BW401" s="151"/>
      <c r="BX401" s="151"/>
      <c r="BY401" s="151"/>
      <c r="BZ401" s="151"/>
      <c r="CA401" s="151"/>
      <c r="CB401" s="151"/>
      <c r="CC401" s="151"/>
      <c r="CD401" s="151"/>
      <c r="CE401" s="151"/>
      <c r="CF401" s="151"/>
      <c r="CG401" s="151"/>
      <c r="CH401" s="151"/>
      <c r="CI401" s="151"/>
      <c r="CJ401" s="151"/>
      <c r="CK401" s="151"/>
      <c r="CL401" s="151"/>
      <c r="CM401" s="151"/>
      <c r="CN401" s="151"/>
      <c r="CO401" s="151"/>
      <c r="CP401" s="151"/>
      <c r="CQ401" s="151"/>
      <c r="CR401" s="151"/>
      <c r="CS401" s="151"/>
      <c r="CT401" s="151"/>
      <c r="CU401" s="151"/>
      <c r="CV401" s="151"/>
      <c r="CW401" s="151"/>
      <c r="CX401" s="151"/>
      <c r="CY401" s="151"/>
      <c r="CZ401" s="151"/>
      <c r="DA401" s="151"/>
      <c r="DB401" s="151"/>
      <c r="DC401" s="151"/>
      <c r="DD401" s="151"/>
      <c r="DE401" s="151"/>
      <c r="DF401" s="151"/>
      <c r="DG401" s="151"/>
      <c r="DH401" s="151"/>
      <c r="DI401" s="151"/>
      <c r="DJ401" s="151"/>
      <c r="DK401" s="151"/>
      <c r="DL401" s="151"/>
      <c r="DM401" s="151"/>
      <c r="DN401" s="151"/>
      <c r="DO401" s="151"/>
      <c r="DP401" s="151"/>
      <c r="DQ401" s="151"/>
      <c r="DR401" s="151"/>
      <c r="DS401" s="151"/>
      <c r="DT401" s="151"/>
      <c r="DU401" s="151"/>
      <c r="DV401" s="151"/>
      <c r="DW401" s="151"/>
      <c r="DX401" s="151"/>
      <c r="DY401" s="151"/>
      <c r="DZ401" s="151"/>
      <c r="EA401" s="151"/>
      <c r="EB401" s="151"/>
      <c r="EC401" s="151"/>
      <c r="ED401" s="151"/>
      <c r="EE401" s="151"/>
      <c r="EF401" s="151"/>
      <c r="EG401" s="151"/>
      <c r="EH401" s="151"/>
      <c r="EI401" s="151"/>
      <c r="EJ401" s="151"/>
      <c r="EK401" s="151"/>
      <c r="EL401" s="151"/>
      <c r="EM401" s="151"/>
      <c r="EN401" s="151"/>
      <c r="EO401" s="151"/>
      <c r="EP401" s="151"/>
      <c r="EQ401" s="151"/>
      <c r="ER401" s="151"/>
      <c r="ES401" s="151"/>
      <c r="ET401" s="151"/>
      <c r="EU401" s="151"/>
      <c r="EV401" s="151"/>
      <c r="EW401" s="151"/>
      <c r="EX401" s="151"/>
      <c r="EY401" s="151"/>
      <c r="EZ401" s="151"/>
      <c r="FA401" s="151"/>
      <c r="FB401" s="151"/>
      <c r="FC401" s="151"/>
      <c r="FD401" s="151"/>
      <c r="FE401" s="151"/>
      <c r="FF401" s="151"/>
      <c r="FG401" s="151"/>
      <c r="FH401" s="151"/>
      <c r="FI401" s="151"/>
      <c r="FJ401" s="151"/>
      <c r="FK401" s="151"/>
      <c r="FL401" s="151"/>
      <c r="FM401" s="151"/>
      <c r="FN401" s="151"/>
      <c r="FO401" s="151"/>
      <c r="FP401" s="151"/>
      <c r="FQ401" s="151"/>
      <c r="FR401" s="151"/>
      <c r="FS401" s="151"/>
      <c r="FT401" s="151"/>
      <c r="FU401" s="151"/>
      <c r="FV401" s="151"/>
      <c r="FW401" s="151"/>
      <c r="FX401" s="151"/>
      <c r="FY401" s="151"/>
      <c r="FZ401" s="151"/>
      <c r="GA401" s="151"/>
      <c r="GB401" s="151"/>
      <c r="GC401" s="151"/>
      <c r="GD401" s="151"/>
      <c r="GE401" s="151"/>
      <c r="GF401" s="151"/>
      <c r="GG401" s="151"/>
      <c r="GH401" s="151"/>
      <c r="GI401" s="151"/>
      <c r="GJ401" s="151"/>
      <c r="GK401" s="151"/>
      <c r="GL401" s="151"/>
      <c r="GM401" s="151"/>
      <c r="GN401" s="151"/>
      <c r="GO401" s="151"/>
      <c r="GP401" s="151"/>
      <c r="GQ401" s="151"/>
      <c r="GR401" s="151"/>
      <c r="GS401" s="151"/>
      <c r="GT401" s="151"/>
      <c r="GU401" s="151"/>
      <c r="GV401" s="151"/>
      <c r="GW401" s="151"/>
      <c r="GX401" s="151"/>
      <c r="GY401" s="151"/>
      <c r="GZ401" s="151"/>
      <c r="HA401" s="151"/>
      <c r="HB401" s="151"/>
      <c r="HC401" s="151"/>
      <c r="HD401" s="151"/>
      <c r="HE401" s="151"/>
      <c r="HF401" s="151"/>
      <c r="HG401" s="151"/>
      <c r="HH401" s="151"/>
      <c r="HI401" s="151"/>
      <c r="HJ401" s="151"/>
      <c r="HK401" s="151"/>
      <c r="HL401" s="151"/>
      <c r="HM401" s="151"/>
      <c r="HN401" s="151"/>
      <c r="HO401" s="151"/>
      <c r="HP401" s="151"/>
      <c r="HQ401" s="151"/>
      <c r="HR401" s="151"/>
      <c r="HS401" s="151"/>
      <c r="HT401" s="151"/>
      <c r="HU401" s="151"/>
      <c r="HV401" s="151"/>
      <c r="HW401" s="151"/>
      <c r="HX401" s="151"/>
      <c r="HY401" s="151"/>
      <c r="HZ401" s="151"/>
      <c r="IA401" s="151"/>
      <c r="IB401" s="151"/>
      <c r="IC401" s="151"/>
      <c r="ID401" s="151"/>
      <c r="IE401" s="151"/>
      <c r="IF401" s="151"/>
      <c r="IG401" s="151"/>
      <c r="IH401" s="151"/>
      <c r="II401" s="151"/>
      <c r="IJ401" s="151"/>
      <c r="IK401" s="151"/>
      <c r="IL401" s="151"/>
      <c r="IM401" s="151"/>
      <c r="IN401" s="151"/>
      <c r="IO401" s="151"/>
      <c r="IP401" s="151"/>
      <c r="IQ401" s="151"/>
      <c r="IR401" s="151"/>
      <c r="IS401" s="151"/>
      <c r="IT401" s="151"/>
      <c r="IU401" s="151"/>
      <c r="IV401" s="151"/>
      <c r="IW401" s="151"/>
      <c r="IX401" s="151"/>
      <c r="IY401" s="151"/>
      <c r="IZ401" s="151"/>
      <c r="JA401" s="151"/>
      <c r="JB401" s="151"/>
      <c r="JC401" s="151"/>
      <c r="JD401" s="151"/>
      <c r="JE401" s="151"/>
      <c r="JF401" s="151"/>
      <c r="JG401" s="151"/>
      <c r="JH401" s="151"/>
      <c r="JI401" s="151"/>
      <c r="JJ401" s="151"/>
    </row>
    <row r="402" spans="1:270" s="118" customFormat="1" x14ac:dyDescent="0.25">
      <c r="A402" s="124"/>
      <c r="B402" s="125">
        <v>311</v>
      </c>
      <c r="C402" s="126"/>
      <c r="D402" s="127" t="s">
        <v>113</v>
      </c>
      <c r="E402" s="280">
        <f>E403</f>
        <v>79386.320000000007</v>
      </c>
      <c r="F402" s="263">
        <f>F403</f>
        <v>78000</v>
      </c>
      <c r="G402" s="263">
        <f>G403</f>
        <v>97188.18</v>
      </c>
      <c r="H402" s="255">
        <f>G402/E402*100</f>
        <v>122.42434212846744</v>
      </c>
      <c r="I402" s="145">
        <f>G402/F402*100</f>
        <v>124.60023076923076</v>
      </c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  <c r="AA402" s="151"/>
      <c r="AB402" s="151"/>
      <c r="AC402" s="151"/>
      <c r="AD402" s="151"/>
      <c r="AE402" s="151"/>
      <c r="AF402" s="151"/>
      <c r="AG402" s="151"/>
      <c r="AH402" s="151"/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  <c r="AV402" s="151"/>
      <c r="AW402" s="151"/>
      <c r="AX402" s="151"/>
      <c r="AY402" s="151"/>
      <c r="AZ402" s="151"/>
      <c r="BA402" s="151"/>
      <c r="BB402" s="151"/>
      <c r="BC402" s="151"/>
      <c r="BD402" s="151"/>
      <c r="BE402" s="151"/>
      <c r="BF402" s="151"/>
      <c r="BG402" s="151"/>
      <c r="BH402" s="151"/>
      <c r="BI402" s="151"/>
      <c r="BJ402" s="151"/>
      <c r="BK402" s="151"/>
      <c r="BL402" s="151"/>
      <c r="BM402" s="151"/>
      <c r="BN402" s="151"/>
      <c r="BO402" s="151"/>
      <c r="BP402" s="151"/>
      <c r="BQ402" s="151"/>
      <c r="BR402" s="151"/>
      <c r="BS402" s="151"/>
      <c r="BT402" s="151"/>
      <c r="BU402" s="151"/>
      <c r="BV402" s="151"/>
      <c r="BW402" s="151"/>
      <c r="BX402" s="151"/>
      <c r="BY402" s="151"/>
      <c r="BZ402" s="151"/>
      <c r="CA402" s="151"/>
      <c r="CB402" s="151"/>
      <c r="CC402" s="151"/>
      <c r="CD402" s="151"/>
      <c r="CE402" s="151"/>
      <c r="CF402" s="151"/>
      <c r="CG402" s="151"/>
      <c r="CH402" s="151"/>
      <c r="CI402" s="151"/>
      <c r="CJ402" s="151"/>
      <c r="CK402" s="151"/>
      <c r="CL402" s="151"/>
      <c r="CM402" s="151"/>
      <c r="CN402" s="151"/>
      <c r="CO402" s="151"/>
      <c r="CP402" s="151"/>
      <c r="CQ402" s="151"/>
      <c r="CR402" s="151"/>
      <c r="CS402" s="151"/>
      <c r="CT402" s="151"/>
      <c r="CU402" s="151"/>
      <c r="CV402" s="151"/>
      <c r="CW402" s="151"/>
      <c r="CX402" s="151"/>
      <c r="CY402" s="151"/>
      <c r="CZ402" s="151"/>
      <c r="DA402" s="151"/>
      <c r="DB402" s="151"/>
      <c r="DC402" s="151"/>
      <c r="DD402" s="151"/>
      <c r="DE402" s="151"/>
      <c r="DF402" s="151"/>
      <c r="DG402" s="151"/>
      <c r="DH402" s="151"/>
      <c r="DI402" s="151"/>
      <c r="DJ402" s="151"/>
      <c r="DK402" s="151"/>
      <c r="DL402" s="151"/>
      <c r="DM402" s="151"/>
      <c r="DN402" s="151"/>
      <c r="DO402" s="151"/>
      <c r="DP402" s="151"/>
      <c r="DQ402" s="151"/>
      <c r="DR402" s="151"/>
      <c r="DS402" s="151"/>
      <c r="DT402" s="151"/>
      <c r="DU402" s="151"/>
      <c r="DV402" s="151"/>
      <c r="DW402" s="151"/>
      <c r="DX402" s="151"/>
      <c r="DY402" s="151"/>
      <c r="DZ402" s="151"/>
      <c r="EA402" s="151"/>
      <c r="EB402" s="151"/>
      <c r="EC402" s="151"/>
      <c r="ED402" s="151"/>
      <c r="EE402" s="151"/>
      <c r="EF402" s="151"/>
      <c r="EG402" s="151"/>
      <c r="EH402" s="151"/>
      <c r="EI402" s="151"/>
      <c r="EJ402" s="151"/>
      <c r="EK402" s="151"/>
      <c r="EL402" s="151"/>
      <c r="EM402" s="151"/>
      <c r="EN402" s="151"/>
      <c r="EO402" s="151"/>
      <c r="EP402" s="151"/>
      <c r="EQ402" s="151"/>
      <c r="ER402" s="151"/>
      <c r="ES402" s="151"/>
      <c r="ET402" s="151"/>
      <c r="EU402" s="151"/>
      <c r="EV402" s="151"/>
      <c r="EW402" s="151"/>
      <c r="EX402" s="151"/>
      <c r="EY402" s="151"/>
      <c r="EZ402" s="151"/>
      <c r="FA402" s="151"/>
      <c r="FB402" s="151"/>
      <c r="FC402" s="151"/>
      <c r="FD402" s="151"/>
      <c r="FE402" s="151"/>
      <c r="FF402" s="151"/>
      <c r="FG402" s="151"/>
      <c r="FH402" s="151"/>
      <c r="FI402" s="151"/>
      <c r="FJ402" s="151"/>
      <c r="FK402" s="151"/>
      <c r="FL402" s="151"/>
      <c r="FM402" s="151"/>
      <c r="FN402" s="151"/>
      <c r="FO402" s="151"/>
      <c r="FP402" s="151"/>
      <c r="FQ402" s="151"/>
      <c r="FR402" s="151"/>
      <c r="FS402" s="151"/>
      <c r="FT402" s="151"/>
      <c r="FU402" s="151"/>
      <c r="FV402" s="151"/>
      <c r="FW402" s="151"/>
      <c r="FX402" s="151"/>
      <c r="FY402" s="151"/>
      <c r="FZ402" s="151"/>
      <c r="GA402" s="151"/>
      <c r="GB402" s="151"/>
      <c r="GC402" s="151"/>
      <c r="GD402" s="151"/>
      <c r="GE402" s="151"/>
      <c r="GF402" s="151"/>
      <c r="GG402" s="151"/>
      <c r="GH402" s="151"/>
      <c r="GI402" s="151"/>
      <c r="GJ402" s="151"/>
      <c r="GK402" s="151"/>
      <c r="GL402" s="151"/>
      <c r="GM402" s="151"/>
      <c r="GN402" s="151"/>
      <c r="GO402" s="151"/>
      <c r="GP402" s="151"/>
      <c r="GQ402" s="151"/>
      <c r="GR402" s="151"/>
      <c r="GS402" s="151"/>
      <c r="GT402" s="151"/>
      <c r="GU402" s="151"/>
      <c r="GV402" s="151"/>
      <c r="GW402" s="151"/>
      <c r="GX402" s="151"/>
      <c r="GY402" s="151"/>
      <c r="GZ402" s="151"/>
      <c r="HA402" s="151"/>
      <c r="HB402" s="151"/>
      <c r="HC402" s="151"/>
      <c r="HD402" s="151"/>
      <c r="HE402" s="151"/>
      <c r="HF402" s="151"/>
      <c r="HG402" s="151"/>
      <c r="HH402" s="151"/>
      <c r="HI402" s="151"/>
      <c r="HJ402" s="151"/>
      <c r="HK402" s="151"/>
      <c r="HL402" s="151"/>
      <c r="HM402" s="151"/>
      <c r="HN402" s="151"/>
      <c r="HO402" s="151"/>
      <c r="HP402" s="151"/>
      <c r="HQ402" s="151"/>
      <c r="HR402" s="151"/>
      <c r="HS402" s="151"/>
      <c r="HT402" s="151"/>
      <c r="HU402" s="151"/>
      <c r="HV402" s="151"/>
      <c r="HW402" s="151"/>
      <c r="HX402" s="151"/>
      <c r="HY402" s="151"/>
      <c r="HZ402" s="151"/>
      <c r="IA402" s="151"/>
      <c r="IB402" s="151"/>
      <c r="IC402" s="151"/>
      <c r="ID402" s="151"/>
      <c r="IE402" s="151"/>
      <c r="IF402" s="151"/>
      <c r="IG402" s="151"/>
      <c r="IH402" s="151"/>
      <c r="II402" s="151"/>
      <c r="IJ402" s="151"/>
      <c r="IK402" s="151"/>
      <c r="IL402" s="151"/>
      <c r="IM402" s="151"/>
      <c r="IN402" s="151"/>
      <c r="IO402" s="151"/>
      <c r="IP402" s="151"/>
      <c r="IQ402" s="151"/>
      <c r="IR402" s="151"/>
      <c r="IS402" s="151"/>
      <c r="IT402" s="151"/>
      <c r="IU402" s="151"/>
      <c r="IV402" s="151"/>
      <c r="IW402" s="151"/>
      <c r="IX402" s="151"/>
      <c r="IY402" s="151"/>
      <c r="IZ402" s="151"/>
      <c r="JA402" s="151"/>
      <c r="JB402" s="151"/>
      <c r="JC402" s="151"/>
      <c r="JD402" s="151"/>
      <c r="JE402" s="151"/>
      <c r="JF402" s="151"/>
      <c r="JG402" s="151"/>
      <c r="JH402" s="151"/>
      <c r="JI402" s="151"/>
      <c r="JJ402" s="151"/>
    </row>
    <row r="403" spans="1:270" x14ac:dyDescent="0.25">
      <c r="A403" s="448">
        <v>3111</v>
      </c>
      <c r="B403" s="449"/>
      <c r="C403" s="450"/>
      <c r="D403" s="54" t="s">
        <v>89</v>
      </c>
      <c r="E403" s="398">
        <v>79386.320000000007</v>
      </c>
      <c r="F403" s="418">
        <v>78000</v>
      </c>
      <c r="G403" s="252">
        <v>97188.18</v>
      </c>
      <c r="H403" s="252"/>
      <c r="I403" s="11"/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  <c r="AA403" s="151"/>
      <c r="AB403" s="151"/>
      <c r="AC403" s="151"/>
      <c r="AD403" s="151"/>
      <c r="AE403" s="151"/>
      <c r="AF403" s="151"/>
      <c r="AG403" s="151"/>
      <c r="AH403" s="151"/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151"/>
      <c r="BH403" s="151"/>
      <c r="BI403" s="151"/>
      <c r="BJ403" s="151"/>
      <c r="BK403" s="151"/>
      <c r="BL403" s="151"/>
      <c r="BM403" s="151"/>
      <c r="BN403" s="151"/>
      <c r="BO403" s="151"/>
      <c r="BP403" s="151"/>
      <c r="BQ403" s="151"/>
      <c r="BR403" s="151"/>
      <c r="BS403" s="151"/>
      <c r="BT403" s="151"/>
      <c r="BU403" s="151"/>
      <c r="BV403" s="151"/>
      <c r="BW403" s="151"/>
      <c r="BX403" s="151"/>
      <c r="BY403" s="151"/>
      <c r="BZ403" s="151"/>
      <c r="CA403" s="151"/>
      <c r="CB403" s="151"/>
      <c r="CC403" s="151"/>
      <c r="CD403" s="151"/>
      <c r="CE403" s="151"/>
      <c r="CF403" s="151"/>
      <c r="CG403" s="151"/>
      <c r="CH403" s="151"/>
      <c r="CI403" s="151"/>
      <c r="CJ403" s="151"/>
      <c r="CK403" s="151"/>
      <c r="CL403" s="151"/>
      <c r="CM403" s="151"/>
      <c r="CN403" s="151"/>
      <c r="CO403" s="151"/>
      <c r="CP403" s="151"/>
      <c r="CQ403" s="151"/>
      <c r="CR403" s="151"/>
      <c r="CS403" s="151"/>
      <c r="CT403" s="151"/>
      <c r="CU403" s="151"/>
      <c r="CV403" s="151"/>
      <c r="CW403" s="151"/>
      <c r="CX403" s="151"/>
      <c r="CY403" s="151"/>
      <c r="CZ403" s="151"/>
      <c r="DA403" s="151"/>
      <c r="DB403" s="151"/>
      <c r="DC403" s="151"/>
      <c r="DD403" s="151"/>
      <c r="DE403" s="151"/>
      <c r="DF403" s="151"/>
      <c r="DG403" s="151"/>
      <c r="DH403" s="151"/>
      <c r="DI403" s="151"/>
      <c r="DJ403" s="151"/>
      <c r="DK403" s="151"/>
      <c r="DL403" s="151"/>
      <c r="DM403" s="151"/>
      <c r="DN403" s="151"/>
      <c r="DO403" s="151"/>
      <c r="DP403" s="151"/>
      <c r="DQ403" s="151"/>
      <c r="DR403" s="151"/>
      <c r="DS403" s="151"/>
      <c r="DT403" s="151"/>
      <c r="DU403" s="151"/>
      <c r="DV403" s="151"/>
      <c r="DW403" s="151"/>
      <c r="DX403" s="151"/>
      <c r="DY403" s="151"/>
      <c r="DZ403" s="151"/>
      <c r="EA403" s="151"/>
      <c r="EB403" s="151"/>
      <c r="EC403" s="151"/>
      <c r="ED403" s="151"/>
      <c r="EE403" s="151"/>
      <c r="EF403" s="151"/>
      <c r="EG403" s="151"/>
      <c r="EH403" s="151"/>
      <c r="EI403" s="151"/>
      <c r="EJ403" s="151"/>
      <c r="EK403" s="151"/>
      <c r="EL403" s="151"/>
      <c r="EM403" s="151"/>
      <c r="EN403" s="151"/>
      <c r="EO403" s="151"/>
      <c r="EP403" s="151"/>
      <c r="EQ403" s="151"/>
      <c r="ER403" s="151"/>
      <c r="ES403" s="151"/>
      <c r="ET403" s="151"/>
      <c r="EU403" s="151"/>
      <c r="EV403" s="151"/>
      <c r="EW403" s="151"/>
      <c r="EX403" s="151"/>
      <c r="EY403" s="151"/>
      <c r="EZ403" s="151"/>
      <c r="FA403" s="151"/>
      <c r="FB403" s="151"/>
      <c r="FC403" s="151"/>
      <c r="FD403" s="151"/>
      <c r="FE403" s="151"/>
      <c r="FF403" s="151"/>
      <c r="FG403" s="151"/>
      <c r="FH403" s="151"/>
      <c r="FI403" s="151"/>
      <c r="FJ403" s="151"/>
      <c r="FK403" s="151"/>
      <c r="FL403" s="151"/>
      <c r="FM403" s="151"/>
      <c r="FN403" s="151"/>
      <c r="FO403" s="151"/>
      <c r="FP403" s="151"/>
      <c r="FQ403" s="151"/>
      <c r="FR403" s="151"/>
      <c r="FS403" s="151"/>
      <c r="FT403" s="151"/>
      <c r="FU403" s="151"/>
      <c r="FV403" s="151"/>
      <c r="FW403" s="151"/>
      <c r="FX403" s="151"/>
      <c r="FY403" s="151"/>
      <c r="FZ403" s="151"/>
      <c r="GA403" s="151"/>
      <c r="GB403" s="151"/>
      <c r="GC403" s="151"/>
      <c r="GD403" s="151"/>
      <c r="GE403" s="151"/>
      <c r="GF403" s="151"/>
      <c r="GG403" s="151"/>
      <c r="GH403" s="151"/>
      <c r="GI403" s="151"/>
      <c r="GJ403" s="151"/>
      <c r="GK403" s="151"/>
      <c r="GL403" s="151"/>
      <c r="GM403" s="151"/>
      <c r="GN403" s="151"/>
      <c r="GO403" s="151"/>
      <c r="GP403" s="151"/>
      <c r="GQ403" s="151"/>
      <c r="GR403" s="151"/>
      <c r="GS403" s="151"/>
      <c r="GT403" s="151"/>
      <c r="GU403" s="151"/>
      <c r="GV403" s="151"/>
      <c r="GW403" s="151"/>
      <c r="GX403" s="151"/>
      <c r="GY403" s="151"/>
      <c r="GZ403" s="151"/>
      <c r="HA403" s="151"/>
      <c r="HB403" s="151"/>
      <c r="HC403" s="151"/>
      <c r="HD403" s="151"/>
      <c r="HE403" s="151"/>
      <c r="HF403" s="151"/>
      <c r="HG403" s="151"/>
      <c r="HH403" s="151"/>
      <c r="HI403" s="151"/>
      <c r="HJ403" s="151"/>
      <c r="HK403" s="151"/>
      <c r="HL403" s="151"/>
      <c r="HM403" s="151"/>
      <c r="HN403" s="151"/>
      <c r="HO403" s="151"/>
      <c r="HP403" s="151"/>
      <c r="HQ403" s="151"/>
      <c r="HR403" s="151"/>
      <c r="HS403" s="151"/>
      <c r="HT403" s="151"/>
      <c r="HU403" s="151"/>
      <c r="HV403" s="151"/>
      <c r="HW403" s="151"/>
      <c r="HX403" s="151"/>
      <c r="HY403" s="151"/>
      <c r="HZ403" s="151"/>
      <c r="IA403" s="151"/>
      <c r="IB403" s="151"/>
      <c r="IC403" s="151"/>
      <c r="ID403" s="151"/>
      <c r="IE403" s="151"/>
      <c r="IF403" s="151"/>
      <c r="IG403" s="151"/>
      <c r="IH403" s="151"/>
      <c r="II403" s="151"/>
      <c r="IJ403" s="151"/>
      <c r="IK403" s="151"/>
      <c r="IL403" s="151"/>
      <c r="IM403" s="151"/>
      <c r="IN403" s="151"/>
      <c r="IO403" s="151"/>
      <c r="IP403" s="151"/>
      <c r="IQ403" s="151"/>
      <c r="IR403" s="151"/>
      <c r="IS403" s="151"/>
      <c r="IT403" s="151"/>
      <c r="IU403" s="151"/>
      <c r="IV403" s="151"/>
      <c r="IW403" s="151"/>
      <c r="IX403" s="151"/>
      <c r="IY403" s="151"/>
      <c r="IZ403" s="151"/>
      <c r="JA403" s="151"/>
      <c r="JB403" s="151"/>
      <c r="JC403" s="151"/>
      <c r="JD403" s="151"/>
      <c r="JE403" s="151"/>
      <c r="JF403" s="151"/>
      <c r="JG403" s="151"/>
      <c r="JH403" s="151"/>
      <c r="JI403" s="151"/>
      <c r="JJ403" s="151"/>
    </row>
    <row r="404" spans="1:270" s="118" customFormat="1" x14ac:dyDescent="0.25">
      <c r="A404" s="124"/>
      <c r="B404" s="125">
        <v>312</v>
      </c>
      <c r="C404" s="126"/>
      <c r="D404" s="127" t="s">
        <v>90</v>
      </c>
      <c r="E404" s="280">
        <f>E405</f>
        <v>3510.3</v>
      </c>
      <c r="F404" s="263">
        <f>F405</f>
        <v>3400</v>
      </c>
      <c r="G404" s="263">
        <f>G405</f>
        <v>6984.81</v>
      </c>
      <c r="H404" s="255">
        <f>G404/E404*100</f>
        <v>198.98042902316041</v>
      </c>
      <c r="I404" s="145">
        <f>G404/F404*100</f>
        <v>205.43558823529412</v>
      </c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  <c r="AA404" s="151"/>
      <c r="AB404" s="151"/>
      <c r="AC404" s="151"/>
      <c r="AD404" s="151"/>
      <c r="AE404" s="151"/>
      <c r="AF404" s="151"/>
      <c r="AG404" s="151"/>
      <c r="AH404" s="151"/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  <c r="BI404" s="151"/>
      <c r="BJ404" s="151"/>
      <c r="BK404" s="151"/>
      <c r="BL404" s="151"/>
      <c r="BM404" s="151"/>
      <c r="BN404" s="151"/>
      <c r="BO404" s="151"/>
      <c r="BP404" s="151"/>
      <c r="BQ404" s="151"/>
      <c r="BR404" s="151"/>
      <c r="BS404" s="151"/>
      <c r="BT404" s="151"/>
      <c r="BU404" s="151"/>
      <c r="BV404" s="151"/>
      <c r="BW404" s="151"/>
      <c r="BX404" s="151"/>
      <c r="BY404" s="151"/>
      <c r="BZ404" s="151"/>
      <c r="CA404" s="151"/>
      <c r="CB404" s="151"/>
      <c r="CC404" s="151"/>
      <c r="CD404" s="151"/>
      <c r="CE404" s="151"/>
      <c r="CF404" s="151"/>
      <c r="CG404" s="151"/>
      <c r="CH404" s="151"/>
      <c r="CI404" s="151"/>
      <c r="CJ404" s="151"/>
      <c r="CK404" s="151"/>
      <c r="CL404" s="151"/>
      <c r="CM404" s="151"/>
      <c r="CN404" s="151"/>
      <c r="CO404" s="151"/>
      <c r="CP404" s="151"/>
      <c r="CQ404" s="151"/>
      <c r="CR404" s="151"/>
      <c r="CS404" s="151"/>
      <c r="CT404" s="151"/>
      <c r="CU404" s="151"/>
      <c r="CV404" s="151"/>
      <c r="CW404" s="151"/>
      <c r="CX404" s="151"/>
      <c r="CY404" s="151"/>
      <c r="CZ404" s="151"/>
      <c r="DA404" s="151"/>
      <c r="DB404" s="151"/>
      <c r="DC404" s="151"/>
      <c r="DD404" s="151"/>
      <c r="DE404" s="151"/>
      <c r="DF404" s="151"/>
      <c r="DG404" s="151"/>
      <c r="DH404" s="151"/>
      <c r="DI404" s="151"/>
      <c r="DJ404" s="151"/>
      <c r="DK404" s="151"/>
      <c r="DL404" s="151"/>
      <c r="DM404" s="151"/>
      <c r="DN404" s="151"/>
      <c r="DO404" s="151"/>
      <c r="DP404" s="151"/>
      <c r="DQ404" s="151"/>
      <c r="DR404" s="151"/>
      <c r="DS404" s="151"/>
      <c r="DT404" s="151"/>
      <c r="DU404" s="151"/>
      <c r="DV404" s="151"/>
      <c r="DW404" s="151"/>
      <c r="DX404" s="151"/>
      <c r="DY404" s="151"/>
      <c r="DZ404" s="151"/>
      <c r="EA404" s="151"/>
      <c r="EB404" s="151"/>
      <c r="EC404" s="151"/>
      <c r="ED404" s="151"/>
      <c r="EE404" s="151"/>
      <c r="EF404" s="151"/>
      <c r="EG404" s="151"/>
      <c r="EH404" s="151"/>
      <c r="EI404" s="151"/>
      <c r="EJ404" s="151"/>
      <c r="EK404" s="151"/>
      <c r="EL404" s="151"/>
      <c r="EM404" s="151"/>
      <c r="EN404" s="151"/>
      <c r="EO404" s="151"/>
      <c r="EP404" s="151"/>
      <c r="EQ404" s="151"/>
      <c r="ER404" s="151"/>
      <c r="ES404" s="151"/>
      <c r="ET404" s="151"/>
      <c r="EU404" s="151"/>
      <c r="EV404" s="151"/>
      <c r="EW404" s="151"/>
      <c r="EX404" s="151"/>
      <c r="EY404" s="151"/>
      <c r="EZ404" s="151"/>
      <c r="FA404" s="151"/>
      <c r="FB404" s="151"/>
      <c r="FC404" s="151"/>
      <c r="FD404" s="151"/>
      <c r="FE404" s="151"/>
      <c r="FF404" s="151"/>
      <c r="FG404" s="151"/>
      <c r="FH404" s="151"/>
      <c r="FI404" s="151"/>
      <c r="FJ404" s="151"/>
      <c r="FK404" s="151"/>
      <c r="FL404" s="151"/>
      <c r="FM404" s="151"/>
      <c r="FN404" s="151"/>
      <c r="FO404" s="151"/>
      <c r="FP404" s="151"/>
      <c r="FQ404" s="151"/>
      <c r="FR404" s="151"/>
      <c r="FS404" s="151"/>
      <c r="FT404" s="151"/>
      <c r="FU404" s="151"/>
      <c r="FV404" s="151"/>
      <c r="FW404" s="151"/>
      <c r="FX404" s="151"/>
      <c r="FY404" s="151"/>
      <c r="FZ404" s="151"/>
      <c r="GA404" s="151"/>
      <c r="GB404" s="151"/>
      <c r="GC404" s="151"/>
      <c r="GD404" s="151"/>
      <c r="GE404" s="151"/>
      <c r="GF404" s="151"/>
      <c r="GG404" s="151"/>
      <c r="GH404" s="151"/>
      <c r="GI404" s="151"/>
      <c r="GJ404" s="151"/>
      <c r="GK404" s="151"/>
      <c r="GL404" s="151"/>
      <c r="GM404" s="151"/>
      <c r="GN404" s="151"/>
      <c r="GO404" s="151"/>
      <c r="GP404" s="151"/>
      <c r="GQ404" s="151"/>
      <c r="GR404" s="151"/>
      <c r="GS404" s="151"/>
      <c r="GT404" s="151"/>
      <c r="GU404" s="151"/>
      <c r="GV404" s="151"/>
      <c r="GW404" s="151"/>
      <c r="GX404" s="151"/>
      <c r="GY404" s="151"/>
      <c r="GZ404" s="151"/>
      <c r="HA404" s="151"/>
      <c r="HB404" s="151"/>
      <c r="HC404" s="151"/>
      <c r="HD404" s="151"/>
      <c r="HE404" s="151"/>
      <c r="HF404" s="151"/>
      <c r="HG404" s="151"/>
      <c r="HH404" s="151"/>
      <c r="HI404" s="151"/>
      <c r="HJ404" s="151"/>
      <c r="HK404" s="151"/>
      <c r="HL404" s="151"/>
      <c r="HM404" s="151"/>
      <c r="HN404" s="151"/>
      <c r="HO404" s="151"/>
      <c r="HP404" s="151"/>
      <c r="HQ404" s="151"/>
      <c r="HR404" s="151"/>
      <c r="HS404" s="151"/>
      <c r="HT404" s="151"/>
      <c r="HU404" s="151"/>
      <c r="HV404" s="151"/>
      <c r="HW404" s="151"/>
      <c r="HX404" s="151"/>
      <c r="HY404" s="151"/>
      <c r="HZ404" s="151"/>
      <c r="IA404" s="151"/>
      <c r="IB404" s="151"/>
      <c r="IC404" s="151"/>
      <c r="ID404" s="151"/>
      <c r="IE404" s="151"/>
      <c r="IF404" s="151"/>
      <c r="IG404" s="151"/>
      <c r="IH404" s="151"/>
      <c r="II404" s="151"/>
      <c r="IJ404" s="151"/>
      <c r="IK404" s="151"/>
      <c r="IL404" s="151"/>
      <c r="IM404" s="151"/>
      <c r="IN404" s="151"/>
      <c r="IO404" s="151"/>
      <c r="IP404" s="151"/>
      <c r="IQ404" s="151"/>
      <c r="IR404" s="151"/>
      <c r="IS404" s="151"/>
      <c r="IT404" s="151"/>
      <c r="IU404" s="151"/>
      <c r="IV404" s="151"/>
      <c r="IW404" s="151"/>
      <c r="IX404" s="151"/>
      <c r="IY404" s="151"/>
      <c r="IZ404" s="151"/>
      <c r="JA404" s="151"/>
      <c r="JB404" s="151"/>
      <c r="JC404" s="151"/>
      <c r="JD404" s="151"/>
      <c r="JE404" s="151"/>
      <c r="JF404" s="151"/>
      <c r="JG404" s="151"/>
      <c r="JH404" s="151"/>
      <c r="JI404" s="151"/>
      <c r="JJ404" s="151"/>
    </row>
    <row r="405" spans="1:270" x14ac:dyDescent="0.25">
      <c r="A405" s="448">
        <v>3121</v>
      </c>
      <c r="B405" s="449"/>
      <c r="C405" s="450"/>
      <c r="D405" s="54" t="s">
        <v>90</v>
      </c>
      <c r="E405" s="415">
        <v>3510.3</v>
      </c>
      <c r="F405" s="418">
        <v>3400</v>
      </c>
      <c r="G405" s="252">
        <v>6984.81</v>
      </c>
      <c r="H405" s="11"/>
      <c r="I405" s="11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  <c r="AA405" s="151"/>
      <c r="AB405" s="151"/>
      <c r="AC405" s="151"/>
      <c r="AD405" s="151"/>
      <c r="AE405" s="151"/>
      <c r="AF405" s="151"/>
      <c r="AG405" s="151"/>
      <c r="AH405" s="151"/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  <c r="AV405" s="151"/>
      <c r="AW405" s="151"/>
      <c r="AX405" s="151"/>
      <c r="AY405" s="151"/>
      <c r="AZ405" s="151"/>
      <c r="BA405" s="151"/>
      <c r="BB405" s="151"/>
      <c r="BC405" s="151"/>
      <c r="BD405" s="151"/>
      <c r="BE405" s="151"/>
      <c r="BF405" s="151"/>
      <c r="BG405" s="151"/>
      <c r="BH405" s="151"/>
      <c r="BI405" s="151"/>
      <c r="BJ405" s="151"/>
      <c r="BK405" s="151"/>
      <c r="BL405" s="151"/>
      <c r="BM405" s="151"/>
      <c r="BN405" s="151"/>
      <c r="BO405" s="151"/>
      <c r="BP405" s="151"/>
      <c r="BQ405" s="151"/>
      <c r="BR405" s="151"/>
      <c r="BS405" s="151"/>
      <c r="BT405" s="151"/>
      <c r="BU405" s="151"/>
      <c r="BV405" s="151"/>
      <c r="BW405" s="151"/>
      <c r="BX405" s="151"/>
      <c r="BY405" s="151"/>
      <c r="BZ405" s="151"/>
      <c r="CA405" s="151"/>
      <c r="CB405" s="151"/>
      <c r="CC405" s="151"/>
      <c r="CD405" s="151"/>
      <c r="CE405" s="151"/>
      <c r="CF405" s="151"/>
      <c r="CG405" s="151"/>
      <c r="CH405" s="151"/>
      <c r="CI405" s="151"/>
      <c r="CJ405" s="151"/>
      <c r="CK405" s="151"/>
      <c r="CL405" s="151"/>
      <c r="CM405" s="151"/>
      <c r="CN405" s="151"/>
      <c r="CO405" s="151"/>
      <c r="CP405" s="151"/>
      <c r="CQ405" s="151"/>
      <c r="CR405" s="151"/>
      <c r="CS405" s="151"/>
      <c r="CT405" s="151"/>
      <c r="CU405" s="151"/>
      <c r="CV405" s="151"/>
      <c r="CW405" s="151"/>
      <c r="CX405" s="151"/>
      <c r="CY405" s="151"/>
      <c r="CZ405" s="151"/>
      <c r="DA405" s="151"/>
      <c r="DB405" s="151"/>
      <c r="DC405" s="151"/>
      <c r="DD405" s="151"/>
      <c r="DE405" s="151"/>
      <c r="DF405" s="151"/>
      <c r="DG405" s="151"/>
      <c r="DH405" s="151"/>
      <c r="DI405" s="151"/>
      <c r="DJ405" s="151"/>
      <c r="DK405" s="151"/>
      <c r="DL405" s="151"/>
      <c r="DM405" s="151"/>
      <c r="DN405" s="151"/>
      <c r="DO405" s="151"/>
      <c r="DP405" s="151"/>
      <c r="DQ405" s="151"/>
      <c r="DR405" s="151"/>
      <c r="DS405" s="151"/>
      <c r="DT405" s="151"/>
      <c r="DU405" s="151"/>
      <c r="DV405" s="151"/>
      <c r="DW405" s="151"/>
      <c r="DX405" s="151"/>
      <c r="DY405" s="151"/>
      <c r="DZ405" s="151"/>
      <c r="EA405" s="151"/>
      <c r="EB405" s="151"/>
      <c r="EC405" s="151"/>
      <c r="ED405" s="151"/>
      <c r="EE405" s="151"/>
      <c r="EF405" s="151"/>
      <c r="EG405" s="151"/>
      <c r="EH405" s="151"/>
      <c r="EI405" s="151"/>
      <c r="EJ405" s="151"/>
      <c r="EK405" s="151"/>
      <c r="EL405" s="151"/>
      <c r="EM405" s="151"/>
      <c r="EN405" s="151"/>
      <c r="EO405" s="151"/>
      <c r="EP405" s="151"/>
      <c r="EQ405" s="151"/>
      <c r="ER405" s="151"/>
      <c r="ES405" s="151"/>
      <c r="ET405" s="151"/>
      <c r="EU405" s="151"/>
      <c r="EV405" s="151"/>
      <c r="EW405" s="151"/>
      <c r="EX405" s="151"/>
      <c r="EY405" s="151"/>
      <c r="EZ405" s="151"/>
      <c r="FA405" s="151"/>
      <c r="FB405" s="151"/>
      <c r="FC405" s="151"/>
      <c r="FD405" s="151"/>
      <c r="FE405" s="151"/>
      <c r="FF405" s="151"/>
      <c r="FG405" s="151"/>
      <c r="FH405" s="151"/>
      <c r="FI405" s="151"/>
      <c r="FJ405" s="151"/>
      <c r="FK405" s="151"/>
      <c r="FL405" s="151"/>
      <c r="FM405" s="151"/>
      <c r="FN405" s="151"/>
      <c r="FO405" s="151"/>
      <c r="FP405" s="151"/>
      <c r="FQ405" s="151"/>
      <c r="FR405" s="151"/>
      <c r="FS405" s="151"/>
      <c r="FT405" s="151"/>
      <c r="FU405" s="151"/>
      <c r="FV405" s="151"/>
      <c r="FW405" s="151"/>
      <c r="FX405" s="151"/>
      <c r="FY405" s="151"/>
      <c r="FZ405" s="151"/>
      <c r="GA405" s="151"/>
      <c r="GB405" s="151"/>
      <c r="GC405" s="151"/>
      <c r="GD405" s="151"/>
      <c r="GE405" s="151"/>
      <c r="GF405" s="151"/>
      <c r="GG405" s="151"/>
      <c r="GH405" s="151"/>
      <c r="GI405" s="151"/>
      <c r="GJ405" s="151"/>
      <c r="GK405" s="151"/>
      <c r="GL405" s="151"/>
      <c r="GM405" s="151"/>
      <c r="GN405" s="151"/>
      <c r="GO405" s="151"/>
      <c r="GP405" s="151"/>
      <c r="GQ405" s="151"/>
      <c r="GR405" s="151"/>
      <c r="GS405" s="151"/>
      <c r="GT405" s="151"/>
      <c r="GU405" s="151"/>
      <c r="GV405" s="151"/>
      <c r="GW405" s="151"/>
      <c r="GX405" s="151"/>
      <c r="GY405" s="151"/>
      <c r="GZ405" s="151"/>
      <c r="HA405" s="151"/>
      <c r="HB405" s="151"/>
      <c r="HC405" s="151"/>
      <c r="HD405" s="151"/>
      <c r="HE405" s="151"/>
      <c r="HF405" s="151"/>
      <c r="HG405" s="151"/>
      <c r="HH405" s="151"/>
      <c r="HI405" s="151"/>
      <c r="HJ405" s="151"/>
      <c r="HK405" s="151"/>
      <c r="HL405" s="151"/>
      <c r="HM405" s="151"/>
      <c r="HN405" s="151"/>
      <c r="HO405" s="151"/>
      <c r="HP405" s="151"/>
      <c r="HQ405" s="151"/>
      <c r="HR405" s="151"/>
      <c r="HS405" s="151"/>
      <c r="HT405" s="151"/>
      <c r="HU405" s="151"/>
      <c r="HV405" s="151"/>
      <c r="HW405" s="151"/>
      <c r="HX405" s="151"/>
      <c r="HY405" s="151"/>
      <c r="HZ405" s="151"/>
      <c r="IA405" s="151"/>
      <c r="IB405" s="151"/>
      <c r="IC405" s="151"/>
      <c r="ID405" s="151"/>
      <c r="IE405" s="151"/>
      <c r="IF405" s="151"/>
      <c r="IG405" s="151"/>
      <c r="IH405" s="151"/>
      <c r="II405" s="151"/>
      <c r="IJ405" s="151"/>
      <c r="IK405" s="151"/>
      <c r="IL405" s="151"/>
      <c r="IM405" s="151"/>
      <c r="IN405" s="151"/>
      <c r="IO405" s="151"/>
      <c r="IP405" s="151"/>
      <c r="IQ405" s="151"/>
      <c r="IR405" s="151"/>
      <c r="IS405" s="151"/>
      <c r="IT405" s="151"/>
      <c r="IU405" s="151"/>
      <c r="IV405" s="151"/>
      <c r="IW405" s="151"/>
      <c r="IX405" s="151"/>
      <c r="IY405" s="151"/>
      <c r="IZ405" s="151"/>
      <c r="JA405" s="151"/>
      <c r="JB405" s="151"/>
      <c r="JC405" s="151"/>
      <c r="JD405" s="151"/>
      <c r="JE405" s="151"/>
      <c r="JF405" s="151"/>
      <c r="JG405" s="151"/>
      <c r="JH405" s="151"/>
      <c r="JI405" s="151"/>
      <c r="JJ405" s="151"/>
    </row>
    <row r="406" spans="1:270" s="118" customFormat="1" x14ac:dyDescent="0.25">
      <c r="A406" s="124"/>
      <c r="B406" s="125">
        <v>313</v>
      </c>
      <c r="C406" s="126"/>
      <c r="D406" s="127" t="s">
        <v>91</v>
      </c>
      <c r="E406" s="280">
        <f>E407</f>
        <v>12052.83</v>
      </c>
      <c r="F406" s="263">
        <f>F407+F408</f>
        <v>13000</v>
      </c>
      <c r="G406" s="263">
        <f>G407</f>
        <v>16169.26</v>
      </c>
      <c r="H406" s="255">
        <f>G406/E406*100</f>
        <v>134.15322376570481</v>
      </c>
      <c r="I406" s="145">
        <f>G406/F406*100</f>
        <v>124.37892307692309</v>
      </c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  <c r="AC406" s="151"/>
      <c r="AD406" s="151"/>
      <c r="AE406" s="151"/>
      <c r="AF406" s="151"/>
      <c r="AG406" s="151"/>
      <c r="AH406" s="151"/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  <c r="AY406" s="151"/>
      <c r="AZ406" s="151"/>
      <c r="BA406" s="151"/>
      <c r="BB406" s="151"/>
      <c r="BC406" s="151"/>
      <c r="BD406" s="151"/>
      <c r="BE406" s="151"/>
      <c r="BF406" s="151"/>
      <c r="BG406" s="151"/>
      <c r="BH406" s="151"/>
      <c r="BI406" s="151"/>
      <c r="BJ406" s="151"/>
      <c r="BK406" s="151"/>
      <c r="BL406" s="151"/>
      <c r="BM406" s="151"/>
      <c r="BN406" s="151"/>
      <c r="BO406" s="151"/>
      <c r="BP406" s="151"/>
      <c r="BQ406" s="151"/>
      <c r="BR406" s="151"/>
      <c r="BS406" s="151"/>
      <c r="BT406" s="151"/>
      <c r="BU406" s="151"/>
      <c r="BV406" s="151"/>
      <c r="BW406" s="151"/>
      <c r="BX406" s="151"/>
      <c r="BY406" s="151"/>
      <c r="BZ406" s="151"/>
      <c r="CA406" s="151"/>
      <c r="CB406" s="151"/>
      <c r="CC406" s="151"/>
      <c r="CD406" s="151"/>
      <c r="CE406" s="151"/>
      <c r="CF406" s="151"/>
      <c r="CG406" s="151"/>
      <c r="CH406" s="151"/>
      <c r="CI406" s="151"/>
      <c r="CJ406" s="151"/>
      <c r="CK406" s="151"/>
      <c r="CL406" s="151"/>
      <c r="CM406" s="151"/>
      <c r="CN406" s="151"/>
      <c r="CO406" s="151"/>
      <c r="CP406" s="151"/>
      <c r="CQ406" s="151"/>
      <c r="CR406" s="151"/>
      <c r="CS406" s="151"/>
      <c r="CT406" s="151"/>
      <c r="CU406" s="151"/>
      <c r="CV406" s="151"/>
      <c r="CW406" s="151"/>
      <c r="CX406" s="151"/>
      <c r="CY406" s="151"/>
      <c r="CZ406" s="151"/>
      <c r="DA406" s="151"/>
      <c r="DB406" s="151"/>
      <c r="DC406" s="151"/>
      <c r="DD406" s="151"/>
      <c r="DE406" s="151"/>
      <c r="DF406" s="151"/>
      <c r="DG406" s="151"/>
      <c r="DH406" s="151"/>
      <c r="DI406" s="151"/>
      <c r="DJ406" s="151"/>
      <c r="DK406" s="151"/>
      <c r="DL406" s="151"/>
      <c r="DM406" s="151"/>
      <c r="DN406" s="151"/>
      <c r="DO406" s="151"/>
      <c r="DP406" s="151"/>
      <c r="DQ406" s="151"/>
      <c r="DR406" s="151"/>
      <c r="DS406" s="151"/>
      <c r="DT406" s="151"/>
      <c r="DU406" s="151"/>
      <c r="DV406" s="151"/>
      <c r="DW406" s="151"/>
      <c r="DX406" s="151"/>
      <c r="DY406" s="151"/>
      <c r="DZ406" s="151"/>
      <c r="EA406" s="151"/>
      <c r="EB406" s="151"/>
      <c r="EC406" s="151"/>
      <c r="ED406" s="151"/>
      <c r="EE406" s="151"/>
      <c r="EF406" s="151"/>
      <c r="EG406" s="151"/>
      <c r="EH406" s="151"/>
      <c r="EI406" s="151"/>
      <c r="EJ406" s="151"/>
      <c r="EK406" s="151"/>
      <c r="EL406" s="151"/>
      <c r="EM406" s="151"/>
      <c r="EN406" s="151"/>
      <c r="EO406" s="151"/>
      <c r="EP406" s="151"/>
      <c r="EQ406" s="151"/>
      <c r="ER406" s="151"/>
      <c r="ES406" s="151"/>
      <c r="ET406" s="151"/>
      <c r="EU406" s="151"/>
      <c r="EV406" s="151"/>
      <c r="EW406" s="151"/>
      <c r="EX406" s="151"/>
      <c r="EY406" s="151"/>
      <c r="EZ406" s="151"/>
      <c r="FA406" s="151"/>
      <c r="FB406" s="151"/>
      <c r="FC406" s="151"/>
      <c r="FD406" s="151"/>
      <c r="FE406" s="151"/>
      <c r="FF406" s="151"/>
      <c r="FG406" s="151"/>
      <c r="FH406" s="151"/>
      <c r="FI406" s="151"/>
      <c r="FJ406" s="151"/>
      <c r="FK406" s="151"/>
      <c r="FL406" s="151"/>
      <c r="FM406" s="151"/>
      <c r="FN406" s="151"/>
      <c r="FO406" s="151"/>
      <c r="FP406" s="151"/>
      <c r="FQ406" s="151"/>
      <c r="FR406" s="151"/>
      <c r="FS406" s="151"/>
      <c r="FT406" s="151"/>
      <c r="FU406" s="151"/>
      <c r="FV406" s="151"/>
      <c r="FW406" s="151"/>
      <c r="FX406" s="151"/>
      <c r="FY406" s="151"/>
      <c r="FZ406" s="151"/>
      <c r="GA406" s="151"/>
      <c r="GB406" s="151"/>
      <c r="GC406" s="151"/>
      <c r="GD406" s="151"/>
      <c r="GE406" s="151"/>
      <c r="GF406" s="151"/>
      <c r="GG406" s="151"/>
      <c r="GH406" s="151"/>
      <c r="GI406" s="151"/>
      <c r="GJ406" s="151"/>
      <c r="GK406" s="151"/>
      <c r="GL406" s="151"/>
      <c r="GM406" s="151"/>
      <c r="GN406" s="151"/>
      <c r="GO406" s="151"/>
      <c r="GP406" s="151"/>
      <c r="GQ406" s="151"/>
      <c r="GR406" s="151"/>
      <c r="GS406" s="151"/>
      <c r="GT406" s="151"/>
      <c r="GU406" s="151"/>
      <c r="GV406" s="151"/>
      <c r="GW406" s="151"/>
      <c r="GX406" s="151"/>
      <c r="GY406" s="151"/>
      <c r="GZ406" s="151"/>
      <c r="HA406" s="151"/>
      <c r="HB406" s="151"/>
      <c r="HC406" s="151"/>
      <c r="HD406" s="151"/>
      <c r="HE406" s="151"/>
      <c r="HF406" s="151"/>
      <c r="HG406" s="151"/>
      <c r="HH406" s="151"/>
      <c r="HI406" s="151"/>
      <c r="HJ406" s="151"/>
      <c r="HK406" s="151"/>
      <c r="HL406" s="151"/>
      <c r="HM406" s="151"/>
      <c r="HN406" s="151"/>
      <c r="HO406" s="151"/>
      <c r="HP406" s="151"/>
      <c r="HQ406" s="151"/>
      <c r="HR406" s="151"/>
      <c r="HS406" s="151"/>
      <c r="HT406" s="151"/>
      <c r="HU406" s="151"/>
      <c r="HV406" s="151"/>
      <c r="HW406" s="151"/>
      <c r="HX406" s="151"/>
      <c r="HY406" s="151"/>
      <c r="HZ406" s="151"/>
      <c r="IA406" s="151"/>
      <c r="IB406" s="151"/>
      <c r="IC406" s="151"/>
      <c r="ID406" s="151"/>
      <c r="IE406" s="151"/>
      <c r="IF406" s="151"/>
      <c r="IG406" s="151"/>
      <c r="IH406" s="151"/>
      <c r="II406" s="151"/>
      <c r="IJ406" s="151"/>
      <c r="IK406" s="151"/>
      <c r="IL406" s="151"/>
      <c r="IM406" s="151"/>
      <c r="IN406" s="151"/>
      <c r="IO406" s="151"/>
      <c r="IP406" s="151"/>
      <c r="IQ406" s="151"/>
      <c r="IR406" s="151"/>
      <c r="IS406" s="151"/>
      <c r="IT406" s="151"/>
      <c r="IU406" s="151"/>
      <c r="IV406" s="151"/>
      <c r="IW406" s="151"/>
      <c r="IX406" s="151"/>
      <c r="IY406" s="151"/>
      <c r="IZ406" s="151"/>
      <c r="JA406" s="151"/>
      <c r="JB406" s="151"/>
      <c r="JC406" s="151"/>
      <c r="JD406" s="151"/>
      <c r="JE406" s="151"/>
      <c r="JF406" s="151"/>
      <c r="JG406" s="151"/>
      <c r="JH406" s="151"/>
      <c r="JI406" s="151"/>
      <c r="JJ406" s="151"/>
    </row>
    <row r="407" spans="1:270" ht="12.75" customHeight="1" x14ac:dyDescent="0.25">
      <c r="A407" s="448">
        <v>3132</v>
      </c>
      <c r="B407" s="449"/>
      <c r="C407" s="450"/>
      <c r="D407" s="54" t="s">
        <v>114</v>
      </c>
      <c r="E407" s="398">
        <v>12052.83</v>
      </c>
      <c r="F407" s="418">
        <v>13000</v>
      </c>
      <c r="G407" s="252">
        <v>16169.26</v>
      </c>
      <c r="H407" s="11"/>
      <c r="I407" s="11"/>
      <c r="J407" s="151"/>
      <c r="K407" s="151"/>
      <c r="L407" s="151"/>
      <c r="M407" s="151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  <c r="AA407" s="151"/>
      <c r="AB407" s="151"/>
      <c r="AC407" s="151"/>
      <c r="AD407" s="151"/>
      <c r="AE407" s="151"/>
      <c r="AF407" s="151"/>
      <c r="AG407" s="151"/>
      <c r="AH407" s="151"/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  <c r="AV407" s="151"/>
      <c r="AW407" s="151"/>
      <c r="AX407" s="151"/>
      <c r="AY407" s="151"/>
      <c r="AZ407" s="151"/>
      <c r="BA407" s="151"/>
      <c r="BB407" s="151"/>
      <c r="BC407" s="151"/>
      <c r="BD407" s="151"/>
      <c r="BE407" s="151"/>
      <c r="BF407" s="151"/>
      <c r="BG407" s="151"/>
      <c r="BH407" s="151"/>
      <c r="BI407" s="151"/>
      <c r="BJ407" s="151"/>
      <c r="BK407" s="151"/>
      <c r="BL407" s="151"/>
      <c r="BM407" s="151"/>
      <c r="BN407" s="151"/>
      <c r="BO407" s="151"/>
      <c r="BP407" s="151"/>
      <c r="BQ407" s="151"/>
      <c r="BR407" s="151"/>
      <c r="BS407" s="151"/>
      <c r="BT407" s="151"/>
      <c r="BU407" s="151"/>
      <c r="BV407" s="151"/>
      <c r="BW407" s="151"/>
      <c r="BX407" s="151"/>
      <c r="BY407" s="151"/>
      <c r="BZ407" s="151"/>
      <c r="CA407" s="151"/>
      <c r="CB407" s="151"/>
      <c r="CC407" s="151"/>
      <c r="CD407" s="151"/>
      <c r="CE407" s="151"/>
      <c r="CF407" s="151"/>
      <c r="CG407" s="151"/>
      <c r="CH407" s="151"/>
      <c r="CI407" s="151"/>
      <c r="CJ407" s="151"/>
      <c r="CK407" s="151"/>
      <c r="CL407" s="151"/>
      <c r="CM407" s="151"/>
      <c r="CN407" s="151"/>
      <c r="CO407" s="151"/>
      <c r="CP407" s="151"/>
      <c r="CQ407" s="151"/>
      <c r="CR407" s="151"/>
      <c r="CS407" s="151"/>
      <c r="CT407" s="151"/>
      <c r="CU407" s="151"/>
      <c r="CV407" s="151"/>
      <c r="CW407" s="151"/>
      <c r="CX407" s="151"/>
      <c r="CY407" s="151"/>
      <c r="CZ407" s="151"/>
      <c r="DA407" s="151"/>
      <c r="DB407" s="151"/>
      <c r="DC407" s="151"/>
      <c r="DD407" s="151"/>
      <c r="DE407" s="151"/>
      <c r="DF407" s="151"/>
      <c r="DG407" s="151"/>
      <c r="DH407" s="151"/>
      <c r="DI407" s="151"/>
      <c r="DJ407" s="151"/>
      <c r="DK407" s="151"/>
      <c r="DL407" s="151"/>
      <c r="DM407" s="151"/>
      <c r="DN407" s="151"/>
      <c r="DO407" s="151"/>
      <c r="DP407" s="151"/>
      <c r="DQ407" s="151"/>
      <c r="DR407" s="151"/>
      <c r="DS407" s="151"/>
      <c r="DT407" s="151"/>
      <c r="DU407" s="151"/>
      <c r="DV407" s="151"/>
      <c r="DW407" s="151"/>
      <c r="DX407" s="151"/>
      <c r="DY407" s="151"/>
      <c r="DZ407" s="151"/>
      <c r="EA407" s="151"/>
      <c r="EB407" s="151"/>
      <c r="EC407" s="151"/>
      <c r="ED407" s="151"/>
      <c r="EE407" s="151"/>
      <c r="EF407" s="151"/>
      <c r="EG407" s="151"/>
      <c r="EH407" s="151"/>
      <c r="EI407" s="151"/>
      <c r="EJ407" s="151"/>
      <c r="EK407" s="151"/>
      <c r="EL407" s="151"/>
      <c r="EM407" s="151"/>
      <c r="EN407" s="151"/>
      <c r="EO407" s="151"/>
      <c r="EP407" s="151"/>
      <c r="EQ407" s="151"/>
      <c r="ER407" s="151"/>
      <c r="ES407" s="151"/>
      <c r="ET407" s="151"/>
      <c r="EU407" s="151"/>
      <c r="EV407" s="151"/>
      <c r="EW407" s="151"/>
      <c r="EX407" s="151"/>
      <c r="EY407" s="151"/>
      <c r="EZ407" s="151"/>
      <c r="FA407" s="151"/>
      <c r="FB407" s="151"/>
      <c r="FC407" s="151"/>
      <c r="FD407" s="151"/>
      <c r="FE407" s="151"/>
      <c r="FF407" s="151"/>
      <c r="FG407" s="151"/>
      <c r="FH407" s="151"/>
      <c r="FI407" s="151"/>
      <c r="FJ407" s="151"/>
      <c r="FK407" s="151"/>
      <c r="FL407" s="151"/>
      <c r="FM407" s="151"/>
      <c r="FN407" s="151"/>
      <c r="FO407" s="151"/>
      <c r="FP407" s="151"/>
      <c r="FQ407" s="151"/>
      <c r="FR407" s="151"/>
      <c r="FS407" s="151"/>
      <c r="FT407" s="151"/>
      <c r="FU407" s="151"/>
      <c r="FV407" s="151"/>
      <c r="FW407" s="151"/>
      <c r="FX407" s="151"/>
      <c r="FY407" s="151"/>
      <c r="FZ407" s="151"/>
      <c r="GA407" s="151"/>
      <c r="GB407" s="151"/>
      <c r="GC407" s="151"/>
      <c r="GD407" s="151"/>
      <c r="GE407" s="151"/>
      <c r="GF407" s="151"/>
      <c r="GG407" s="151"/>
      <c r="GH407" s="151"/>
      <c r="GI407" s="151"/>
      <c r="GJ407" s="151"/>
      <c r="GK407" s="151"/>
      <c r="GL407" s="151"/>
      <c r="GM407" s="151"/>
      <c r="GN407" s="151"/>
      <c r="GO407" s="151"/>
      <c r="GP407" s="151"/>
      <c r="GQ407" s="151"/>
      <c r="GR407" s="151"/>
      <c r="GS407" s="151"/>
      <c r="GT407" s="151"/>
      <c r="GU407" s="151"/>
      <c r="GV407" s="151"/>
      <c r="GW407" s="151"/>
      <c r="GX407" s="151"/>
      <c r="GY407" s="151"/>
      <c r="GZ407" s="151"/>
      <c r="HA407" s="151"/>
      <c r="HB407" s="151"/>
      <c r="HC407" s="151"/>
      <c r="HD407" s="151"/>
      <c r="HE407" s="151"/>
      <c r="HF407" s="151"/>
      <c r="HG407" s="151"/>
      <c r="HH407" s="151"/>
      <c r="HI407" s="151"/>
      <c r="HJ407" s="151"/>
      <c r="HK407" s="151"/>
      <c r="HL407" s="151"/>
      <c r="HM407" s="151"/>
      <c r="HN407" s="151"/>
      <c r="HO407" s="151"/>
      <c r="HP407" s="151"/>
      <c r="HQ407" s="151"/>
      <c r="HR407" s="151"/>
      <c r="HS407" s="151"/>
      <c r="HT407" s="151"/>
      <c r="HU407" s="151"/>
      <c r="HV407" s="151"/>
      <c r="HW407" s="151"/>
      <c r="HX407" s="151"/>
      <c r="HY407" s="151"/>
      <c r="HZ407" s="151"/>
      <c r="IA407" s="151"/>
      <c r="IB407" s="151"/>
      <c r="IC407" s="151"/>
      <c r="ID407" s="151"/>
      <c r="IE407" s="151"/>
      <c r="IF407" s="151"/>
      <c r="IG407" s="151"/>
      <c r="IH407" s="151"/>
      <c r="II407" s="151"/>
      <c r="IJ407" s="151"/>
      <c r="IK407" s="151"/>
      <c r="IL407" s="151"/>
      <c r="IM407" s="151"/>
      <c r="IN407" s="151"/>
      <c r="IO407" s="151"/>
      <c r="IP407" s="151"/>
      <c r="IQ407" s="151"/>
      <c r="IR407" s="151"/>
      <c r="IS407" s="151"/>
      <c r="IT407" s="151"/>
      <c r="IU407" s="151"/>
      <c r="IV407" s="151"/>
      <c r="IW407" s="151"/>
      <c r="IX407" s="151"/>
      <c r="IY407" s="151"/>
      <c r="IZ407" s="151"/>
      <c r="JA407" s="151"/>
      <c r="JB407" s="151"/>
      <c r="JC407" s="151"/>
      <c r="JD407" s="151"/>
      <c r="JE407" s="151"/>
      <c r="JF407" s="151"/>
      <c r="JG407" s="151"/>
      <c r="JH407" s="151"/>
      <c r="JI407" s="151"/>
      <c r="JJ407" s="151"/>
    </row>
    <row r="408" spans="1:270" ht="20.100000000000001" hidden="1" customHeight="1" x14ac:dyDescent="0.25">
      <c r="A408" s="50"/>
      <c r="B408" s="51"/>
      <c r="C408" s="52"/>
      <c r="D408" s="54"/>
      <c r="E408" s="398"/>
      <c r="F408" s="252"/>
      <c r="G408" s="252"/>
      <c r="H408" s="11"/>
      <c r="I408" s="12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  <c r="AC408" s="151"/>
      <c r="AD408" s="151"/>
      <c r="AE408" s="151"/>
      <c r="AF408" s="151"/>
      <c r="AG408" s="151"/>
      <c r="AH408" s="151"/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  <c r="BI408" s="151"/>
      <c r="BJ408" s="151"/>
      <c r="BK408" s="151"/>
      <c r="BL408" s="151"/>
      <c r="BM408" s="151"/>
      <c r="BN408" s="151"/>
      <c r="BO408" s="151"/>
      <c r="BP408" s="151"/>
      <c r="BQ408" s="151"/>
      <c r="BR408" s="151"/>
      <c r="BS408" s="151"/>
      <c r="BT408" s="151"/>
      <c r="BU408" s="151"/>
      <c r="BV408" s="151"/>
      <c r="BW408" s="151"/>
      <c r="BX408" s="151"/>
      <c r="BY408" s="151"/>
      <c r="BZ408" s="151"/>
      <c r="CA408" s="151"/>
      <c r="CB408" s="151"/>
      <c r="CC408" s="151"/>
      <c r="CD408" s="151"/>
      <c r="CE408" s="151"/>
      <c r="CF408" s="151"/>
      <c r="CG408" s="151"/>
      <c r="CH408" s="151"/>
      <c r="CI408" s="151"/>
      <c r="CJ408" s="151"/>
      <c r="CK408" s="151"/>
      <c r="CL408" s="151"/>
      <c r="CM408" s="151"/>
      <c r="CN408" s="151"/>
      <c r="CO408" s="151"/>
      <c r="CP408" s="151"/>
      <c r="CQ408" s="151"/>
      <c r="CR408" s="151"/>
      <c r="CS408" s="151"/>
      <c r="CT408" s="151"/>
      <c r="CU408" s="151"/>
      <c r="CV408" s="151"/>
      <c r="CW408" s="151"/>
      <c r="CX408" s="151"/>
      <c r="CY408" s="151"/>
      <c r="CZ408" s="151"/>
      <c r="DA408" s="151"/>
      <c r="DB408" s="151"/>
      <c r="DC408" s="151"/>
      <c r="DD408" s="151"/>
      <c r="DE408" s="151"/>
      <c r="DF408" s="151"/>
      <c r="DG408" s="151"/>
      <c r="DH408" s="151"/>
      <c r="DI408" s="151"/>
      <c r="DJ408" s="151"/>
      <c r="DK408" s="151"/>
      <c r="DL408" s="151"/>
      <c r="DM408" s="151"/>
      <c r="DN408" s="151"/>
      <c r="DO408" s="151"/>
      <c r="DP408" s="151"/>
      <c r="DQ408" s="151"/>
      <c r="DR408" s="151"/>
      <c r="DS408" s="151"/>
      <c r="DT408" s="151"/>
      <c r="DU408" s="151"/>
      <c r="DV408" s="151"/>
      <c r="DW408" s="151"/>
      <c r="DX408" s="151"/>
      <c r="DY408" s="151"/>
      <c r="DZ408" s="151"/>
      <c r="EA408" s="151"/>
      <c r="EB408" s="151"/>
      <c r="EC408" s="151"/>
      <c r="ED408" s="151"/>
      <c r="EE408" s="151"/>
      <c r="EF408" s="151"/>
      <c r="EG408" s="151"/>
      <c r="EH408" s="151"/>
      <c r="EI408" s="151"/>
      <c r="EJ408" s="151"/>
      <c r="EK408" s="151"/>
      <c r="EL408" s="151"/>
      <c r="EM408" s="151"/>
      <c r="EN408" s="151"/>
      <c r="EO408" s="151"/>
      <c r="EP408" s="151"/>
      <c r="EQ408" s="151"/>
      <c r="ER408" s="151"/>
      <c r="ES408" s="151"/>
      <c r="ET408" s="151"/>
      <c r="EU408" s="151"/>
      <c r="EV408" s="151"/>
      <c r="EW408" s="151"/>
      <c r="EX408" s="151"/>
      <c r="EY408" s="151"/>
      <c r="EZ408" s="151"/>
      <c r="FA408" s="151"/>
      <c r="FB408" s="151"/>
      <c r="FC408" s="151"/>
      <c r="FD408" s="151"/>
      <c r="FE408" s="151"/>
      <c r="FF408" s="151"/>
      <c r="FG408" s="151"/>
      <c r="FH408" s="151"/>
      <c r="FI408" s="151"/>
      <c r="FJ408" s="151"/>
      <c r="FK408" s="151"/>
      <c r="FL408" s="151"/>
      <c r="FM408" s="151"/>
      <c r="FN408" s="151"/>
      <c r="FO408" s="151"/>
      <c r="FP408" s="151"/>
      <c r="FQ408" s="151"/>
      <c r="FR408" s="151"/>
      <c r="FS408" s="151"/>
      <c r="FT408" s="151"/>
      <c r="FU408" s="151"/>
      <c r="FV408" s="151"/>
      <c r="FW408" s="151"/>
      <c r="FX408" s="151"/>
      <c r="FY408" s="151"/>
      <c r="FZ408" s="151"/>
      <c r="GA408" s="151"/>
      <c r="GB408" s="151"/>
      <c r="GC408" s="151"/>
      <c r="GD408" s="151"/>
      <c r="GE408" s="151"/>
      <c r="GF408" s="151"/>
      <c r="GG408" s="151"/>
      <c r="GH408" s="151"/>
      <c r="GI408" s="151"/>
      <c r="GJ408" s="151"/>
      <c r="GK408" s="151"/>
      <c r="GL408" s="151"/>
      <c r="GM408" s="151"/>
      <c r="GN408" s="151"/>
      <c r="GO408" s="151"/>
      <c r="GP408" s="151"/>
      <c r="GQ408" s="151"/>
      <c r="GR408" s="151"/>
      <c r="GS408" s="151"/>
      <c r="GT408" s="151"/>
      <c r="GU408" s="151"/>
      <c r="GV408" s="151"/>
      <c r="GW408" s="151"/>
      <c r="GX408" s="151"/>
      <c r="GY408" s="151"/>
      <c r="GZ408" s="151"/>
      <c r="HA408" s="151"/>
      <c r="HB408" s="151"/>
      <c r="HC408" s="151"/>
      <c r="HD408" s="151"/>
      <c r="HE408" s="151"/>
      <c r="HF408" s="151"/>
      <c r="HG408" s="151"/>
      <c r="HH408" s="151"/>
      <c r="HI408" s="151"/>
      <c r="HJ408" s="151"/>
      <c r="HK408" s="151"/>
      <c r="HL408" s="151"/>
      <c r="HM408" s="151"/>
      <c r="HN408" s="151"/>
      <c r="HO408" s="151"/>
      <c r="HP408" s="151"/>
      <c r="HQ408" s="151"/>
      <c r="HR408" s="151"/>
      <c r="HS408" s="151"/>
      <c r="HT408" s="151"/>
      <c r="HU408" s="151"/>
      <c r="HV408" s="151"/>
      <c r="HW408" s="151"/>
      <c r="HX408" s="151"/>
      <c r="HY408" s="151"/>
      <c r="HZ408" s="151"/>
      <c r="IA408" s="151"/>
      <c r="IB408" s="151"/>
      <c r="IC408" s="151"/>
      <c r="ID408" s="151"/>
      <c r="IE408" s="151"/>
      <c r="IF408" s="151"/>
      <c r="IG408" s="151"/>
      <c r="IH408" s="151"/>
      <c r="II408" s="151"/>
      <c r="IJ408" s="151"/>
      <c r="IK408" s="151"/>
      <c r="IL408" s="151"/>
      <c r="IM408" s="151"/>
      <c r="IN408" s="151"/>
      <c r="IO408" s="151"/>
      <c r="IP408" s="151"/>
      <c r="IQ408" s="151"/>
      <c r="IR408" s="151"/>
      <c r="IS408" s="151"/>
      <c r="IT408" s="151"/>
      <c r="IU408" s="151"/>
      <c r="IV408" s="151"/>
      <c r="IW408" s="151"/>
      <c r="IX408" s="151"/>
      <c r="IY408" s="151"/>
      <c r="IZ408" s="151"/>
      <c r="JA408" s="151"/>
      <c r="JB408" s="151"/>
      <c r="JC408" s="151"/>
      <c r="JD408" s="151"/>
      <c r="JE408" s="151"/>
      <c r="JF408" s="151"/>
      <c r="JG408" s="151"/>
      <c r="JH408" s="151"/>
      <c r="JI408" s="151"/>
      <c r="JJ408" s="151"/>
    </row>
    <row r="409" spans="1:270" s="79" customFormat="1" x14ac:dyDescent="0.25">
      <c r="A409" s="310"/>
      <c r="B409" s="292">
        <v>32</v>
      </c>
      <c r="C409" s="309"/>
      <c r="D409" s="311" t="s">
        <v>33</v>
      </c>
      <c r="E409" s="281">
        <f>E410+E413+E417</f>
        <v>10922.84</v>
      </c>
      <c r="F409" s="266">
        <f>F410+F413+F417</f>
        <v>2100</v>
      </c>
      <c r="G409" s="266">
        <f>G410</f>
        <v>2095.85</v>
      </c>
      <c r="H409" s="254">
        <f>G409/E409*100</f>
        <v>19.187775340479217</v>
      </c>
      <c r="I409" s="169">
        <f>G409/F409*100</f>
        <v>99.802380952380958</v>
      </c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  <c r="AA409" s="151"/>
      <c r="AB409" s="151"/>
      <c r="AC409" s="151"/>
      <c r="AD409" s="151"/>
      <c r="AE409" s="151"/>
      <c r="AF409" s="151"/>
      <c r="AG409" s="151"/>
      <c r="AH409" s="151"/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  <c r="BI409" s="151"/>
      <c r="BJ409" s="151"/>
      <c r="BK409" s="151"/>
      <c r="BL409" s="151"/>
      <c r="BM409" s="151"/>
      <c r="BN409" s="151"/>
      <c r="BO409" s="151"/>
      <c r="BP409" s="151"/>
      <c r="BQ409" s="151"/>
      <c r="BR409" s="151"/>
      <c r="BS409" s="151"/>
      <c r="BT409" s="151"/>
      <c r="BU409" s="151"/>
      <c r="BV409" s="151"/>
      <c r="BW409" s="151"/>
      <c r="BX409" s="151"/>
      <c r="BY409" s="151"/>
      <c r="BZ409" s="151"/>
      <c r="CA409" s="151"/>
      <c r="CB409" s="151"/>
      <c r="CC409" s="151"/>
      <c r="CD409" s="151"/>
      <c r="CE409" s="151"/>
      <c r="CF409" s="151"/>
      <c r="CG409" s="151"/>
      <c r="CH409" s="151"/>
      <c r="CI409" s="151"/>
      <c r="CJ409" s="151"/>
      <c r="CK409" s="151"/>
      <c r="CL409" s="151"/>
      <c r="CM409" s="151"/>
      <c r="CN409" s="151"/>
      <c r="CO409" s="151"/>
      <c r="CP409" s="151"/>
      <c r="CQ409" s="151"/>
      <c r="CR409" s="151"/>
      <c r="CS409" s="151"/>
      <c r="CT409" s="151"/>
      <c r="CU409" s="151"/>
      <c r="CV409" s="151"/>
      <c r="CW409" s="151"/>
      <c r="CX409" s="151"/>
      <c r="CY409" s="151"/>
      <c r="CZ409" s="151"/>
      <c r="DA409" s="151"/>
      <c r="DB409" s="151"/>
      <c r="DC409" s="151"/>
      <c r="DD409" s="151"/>
      <c r="DE409" s="151"/>
      <c r="DF409" s="151"/>
      <c r="DG409" s="151"/>
      <c r="DH409" s="151"/>
      <c r="DI409" s="151"/>
      <c r="DJ409" s="151"/>
      <c r="DK409" s="151"/>
      <c r="DL409" s="151"/>
      <c r="DM409" s="151"/>
      <c r="DN409" s="151"/>
      <c r="DO409" s="151"/>
      <c r="DP409" s="151"/>
      <c r="DQ409" s="151"/>
      <c r="DR409" s="151"/>
      <c r="DS409" s="151"/>
      <c r="DT409" s="151"/>
      <c r="DU409" s="151"/>
      <c r="DV409" s="151"/>
      <c r="DW409" s="151"/>
      <c r="DX409" s="151"/>
      <c r="DY409" s="151"/>
      <c r="DZ409" s="151"/>
      <c r="EA409" s="151"/>
      <c r="EB409" s="151"/>
      <c r="EC409" s="151"/>
      <c r="ED409" s="151"/>
      <c r="EE409" s="151"/>
      <c r="EF409" s="151"/>
      <c r="EG409" s="151"/>
      <c r="EH409" s="151"/>
      <c r="EI409" s="151"/>
      <c r="EJ409" s="151"/>
      <c r="EK409" s="151"/>
      <c r="EL409" s="151"/>
      <c r="EM409" s="151"/>
      <c r="EN409" s="151"/>
      <c r="EO409" s="151"/>
      <c r="EP409" s="151"/>
      <c r="EQ409" s="151"/>
      <c r="ER409" s="151"/>
      <c r="ES409" s="151"/>
      <c r="ET409" s="151"/>
      <c r="EU409" s="151"/>
      <c r="EV409" s="151"/>
      <c r="EW409" s="151"/>
      <c r="EX409" s="151"/>
      <c r="EY409" s="151"/>
      <c r="EZ409" s="151"/>
      <c r="FA409" s="151"/>
      <c r="FB409" s="151"/>
      <c r="FC409" s="151"/>
      <c r="FD409" s="151"/>
      <c r="FE409" s="151"/>
      <c r="FF409" s="151"/>
      <c r="FG409" s="151"/>
      <c r="FH409" s="151"/>
      <c r="FI409" s="151"/>
      <c r="FJ409" s="151"/>
      <c r="FK409" s="151"/>
      <c r="FL409" s="151"/>
      <c r="FM409" s="151"/>
      <c r="FN409" s="151"/>
      <c r="FO409" s="151"/>
      <c r="FP409" s="151"/>
      <c r="FQ409" s="151"/>
      <c r="FR409" s="151"/>
      <c r="FS409" s="151"/>
      <c r="FT409" s="151"/>
      <c r="FU409" s="151"/>
      <c r="FV409" s="151"/>
      <c r="FW409" s="151"/>
      <c r="FX409" s="151"/>
      <c r="FY409" s="151"/>
      <c r="FZ409" s="151"/>
      <c r="GA409" s="151"/>
      <c r="GB409" s="151"/>
      <c r="GC409" s="151"/>
      <c r="GD409" s="151"/>
      <c r="GE409" s="151"/>
      <c r="GF409" s="151"/>
      <c r="GG409" s="151"/>
      <c r="GH409" s="151"/>
      <c r="GI409" s="151"/>
      <c r="GJ409" s="151"/>
      <c r="GK409" s="151"/>
      <c r="GL409" s="151"/>
      <c r="GM409" s="151"/>
      <c r="GN409" s="151"/>
      <c r="GO409" s="151"/>
      <c r="GP409" s="151"/>
      <c r="GQ409" s="151"/>
      <c r="GR409" s="151"/>
      <c r="GS409" s="151"/>
      <c r="GT409" s="151"/>
      <c r="GU409" s="151"/>
      <c r="GV409" s="151"/>
      <c r="GW409" s="151"/>
      <c r="GX409" s="151"/>
      <c r="GY409" s="151"/>
      <c r="GZ409" s="151"/>
      <c r="HA409" s="151"/>
      <c r="HB409" s="151"/>
      <c r="HC409" s="151"/>
      <c r="HD409" s="151"/>
      <c r="HE409" s="151"/>
      <c r="HF409" s="151"/>
      <c r="HG409" s="151"/>
      <c r="HH409" s="151"/>
      <c r="HI409" s="151"/>
      <c r="HJ409" s="151"/>
      <c r="HK409" s="151"/>
      <c r="HL409" s="151"/>
      <c r="HM409" s="151"/>
      <c r="HN409" s="151"/>
      <c r="HO409" s="151"/>
      <c r="HP409" s="151"/>
      <c r="HQ409" s="151"/>
      <c r="HR409" s="151"/>
      <c r="HS409" s="151"/>
      <c r="HT409" s="151"/>
      <c r="HU409" s="151"/>
      <c r="HV409" s="151"/>
      <c r="HW409" s="151"/>
      <c r="HX409" s="151"/>
      <c r="HY409" s="151"/>
      <c r="HZ409" s="151"/>
      <c r="IA409" s="151"/>
      <c r="IB409" s="151"/>
      <c r="IC409" s="151"/>
      <c r="ID409" s="151"/>
      <c r="IE409" s="151"/>
      <c r="IF409" s="151"/>
      <c r="IG409" s="151"/>
      <c r="IH409" s="151"/>
      <c r="II409" s="151"/>
      <c r="IJ409" s="151"/>
      <c r="IK409" s="151"/>
      <c r="IL409" s="151"/>
      <c r="IM409" s="151"/>
      <c r="IN409" s="151"/>
      <c r="IO409" s="151"/>
      <c r="IP409" s="151"/>
      <c r="IQ409" s="151"/>
      <c r="IR409" s="151"/>
      <c r="IS409" s="151"/>
      <c r="IT409" s="151"/>
      <c r="IU409" s="151"/>
      <c r="IV409" s="151"/>
      <c r="IW409" s="151"/>
      <c r="IX409" s="151"/>
      <c r="IY409" s="151"/>
      <c r="IZ409" s="151"/>
      <c r="JA409" s="151"/>
      <c r="JB409" s="151"/>
      <c r="JC409" s="151"/>
      <c r="JD409" s="151"/>
      <c r="JE409" s="151"/>
      <c r="JF409" s="151"/>
      <c r="JG409" s="151"/>
      <c r="JH409" s="151"/>
      <c r="JI409" s="151"/>
      <c r="JJ409" s="151"/>
    </row>
    <row r="410" spans="1:270" s="118" customFormat="1" ht="15" customHeight="1" x14ac:dyDescent="0.25">
      <c r="A410" s="124"/>
      <c r="B410" s="125">
        <v>321</v>
      </c>
      <c r="C410" s="126"/>
      <c r="D410" s="127" t="s">
        <v>47</v>
      </c>
      <c r="E410" s="280">
        <f>E411+E412</f>
        <v>2310.84</v>
      </c>
      <c r="F410" s="263">
        <f>F411+F412</f>
        <v>2100</v>
      </c>
      <c r="G410" s="263">
        <f>G412</f>
        <v>2095.85</v>
      </c>
      <c r="H410" s="255">
        <f>G410/E410*100</f>
        <v>90.696456699728216</v>
      </c>
      <c r="I410" s="145">
        <f>G410/F410*100</f>
        <v>99.802380952380958</v>
      </c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  <c r="AC410" s="151"/>
      <c r="AD410" s="151"/>
      <c r="AE410" s="151"/>
      <c r="AF410" s="151"/>
      <c r="AG410" s="151"/>
      <c r="AH410" s="151"/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  <c r="BI410" s="151"/>
      <c r="BJ410" s="151"/>
      <c r="BK410" s="151"/>
      <c r="BL410" s="151"/>
      <c r="BM410" s="151"/>
      <c r="BN410" s="151"/>
      <c r="BO410" s="151"/>
      <c r="BP410" s="151"/>
      <c r="BQ410" s="151"/>
      <c r="BR410" s="151"/>
      <c r="BS410" s="151"/>
      <c r="BT410" s="151"/>
      <c r="BU410" s="151"/>
      <c r="BV410" s="151"/>
      <c r="BW410" s="151"/>
      <c r="BX410" s="151"/>
      <c r="BY410" s="151"/>
      <c r="BZ410" s="151"/>
      <c r="CA410" s="151"/>
      <c r="CB410" s="151"/>
      <c r="CC410" s="151"/>
      <c r="CD410" s="151"/>
      <c r="CE410" s="151"/>
      <c r="CF410" s="151"/>
      <c r="CG410" s="151"/>
      <c r="CH410" s="151"/>
      <c r="CI410" s="151"/>
      <c r="CJ410" s="151"/>
      <c r="CK410" s="151"/>
      <c r="CL410" s="151"/>
      <c r="CM410" s="151"/>
      <c r="CN410" s="151"/>
      <c r="CO410" s="151"/>
      <c r="CP410" s="151"/>
      <c r="CQ410" s="151"/>
      <c r="CR410" s="151"/>
      <c r="CS410" s="151"/>
      <c r="CT410" s="151"/>
      <c r="CU410" s="151"/>
      <c r="CV410" s="151"/>
      <c r="CW410" s="151"/>
      <c r="CX410" s="151"/>
      <c r="CY410" s="151"/>
      <c r="CZ410" s="151"/>
      <c r="DA410" s="151"/>
      <c r="DB410" s="151"/>
      <c r="DC410" s="151"/>
      <c r="DD410" s="151"/>
      <c r="DE410" s="151"/>
      <c r="DF410" s="151"/>
      <c r="DG410" s="151"/>
      <c r="DH410" s="151"/>
      <c r="DI410" s="151"/>
      <c r="DJ410" s="151"/>
      <c r="DK410" s="151"/>
      <c r="DL410" s="151"/>
      <c r="DM410" s="151"/>
      <c r="DN410" s="151"/>
      <c r="DO410" s="151"/>
      <c r="DP410" s="151"/>
      <c r="DQ410" s="151"/>
      <c r="DR410" s="151"/>
      <c r="DS410" s="151"/>
      <c r="DT410" s="151"/>
      <c r="DU410" s="151"/>
      <c r="DV410" s="151"/>
      <c r="DW410" s="151"/>
      <c r="DX410" s="151"/>
      <c r="DY410" s="151"/>
      <c r="DZ410" s="151"/>
      <c r="EA410" s="151"/>
      <c r="EB410" s="151"/>
      <c r="EC410" s="151"/>
      <c r="ED410" s="151"/>
      <c r="EE410" s="151"/>
      <c r="EF410" s="151"/>
      <c r="EG410" s="151"/>
      <c r="EH410" s="151"/>
      <c r="EI410" s="151"/>
      <c r="EJ410" s="151"/>
      <c r="EK410" s="151"/>
      <c r="EL410" s="151"/>
      <c r="EM410" s="151"/>
      <c r="EN410" s="151"/>
      <c r="EO410" s="151"/>
      <c r="EP410" s="151"/>
      <c r="EQ410" s="151"/>
      <c r="ER410" s="151"/>
      <c r="ES410" s="151"/>
      <c r="ET410" s="151"/>
      <c r="EU410" s="151"/>
      <c r="EV410" s="151"/>
      <c r="EW410" s="151"/>
      <c r="EX410" s="151"/>
      <c r="EY410" s="151"/>
      <c r="EZ410" s="151"/>
      <c r="FA410" s="151"/>
      <c r="FB410" s="151"/>
      <c r="FC410" s="151"/>
      <c r="FD410" s="151"/>
      <c r="FE410" s="151"/>
      <c r="FF410" s="151"/>
      <c r="FG410" s="151"/>
      <c r="FH410" s="151"/>
      <c r="FI410" s="151"/>
      <c r="FJ410" s="151"/>
      <c r="FK410" s="151"/>
      <c r="FL410" s="151"/>
      <c r="FM410" s="151"/>
      <c r="FN410" s="151"/>
      <c r="FO410" s="151"/>
      <c r="FP410" s="151"/>
      <c r="FQ410" s="151"/>
      <c r="FR410" s="151"/>
      <c r="FS410" s="151"/>
      <c r="FT410" s="151"/>
      <c r="FU410" s="151"/>
      <c r="FV410" s="151"/>
      <c r="FW410" s="151"/>
      <c r="FX410" s="151"/>
      <c r="FY410" s="151"/>
      <c r="FZ410" s="151"/>
      <c r="GA410" s="151"/>
      <c r="GB410" s="151"/>
      <c r="GC410" s="151"/>
      <c r="GD410" s="151"/>
      <c r="GE410" s="151"/>
      <c r="GF410" s="151"/>
      <c r="GG410" s="151"/>
      <c r="GH410" s="151"/>
      <c r="GI410" s="151"/>
      <c r="GJ410" s="151"/>
      <c r="GK410" s="151"/>
      <c r="GL410" s="151"/>
      <c r="GM410" s="151"/>
      <c r="GN410" s="151"/>
      <c r="GO410" s="151"/>
      <c r="GP410" s="151"/>
      <c r="GQ410" s="151"/>
      <c r="GR410" s="151"/>
      <c r="GS410" s="151"/>
      <c r="GT410" s="151"/>
      <c r="GU410" s="151"/>
      <c r="GV410" s="151"/>
      <c r="GW410" s="151"/>
      <c r="GX410" s="151"/>
      <c r="GY410" s="151"/>
      <c r="GZ410" s="151"/>
      <c r="HA410" s="151"/>
      <c r="HB410" s="151"/>
      <c r="HC410" s="151"/>
      <c r="HD410" s="151"/>
      <c r="HE410" s="151"/>
      <c r="HF410" s="151"/>
      <c r="HG410" s="151"/>
      <c r="HH410" s="151"/>
      <c r="HI410" s="151"/>
      <c r="HJ410" s="151"/>
      <c r="HK410" s="151"/>
      <c r="HL410" s="151"/>
      <c r="HM410" s="151"/>
      <c r="HN410" s="151"/>
      <c r="HO410" s="151"/>
      <c r="HP410" s="151"/>
      <c r="HQ410" s="151"/>
      <c r="HR410" s="151"/>
      <c r="HS410" s="151"/>
      <c r="HT410" s="151"/>
      <c r="HU410" s="151"/>
      <c r="HV410" s="151"/>
      <c r="HW410" s="151"/>
      <c r="HX410" s="151"/>
      <c r="HY410" s="151"/>
      <c r="HZ410" s="151"/>
      <c r="IA410" s="151"/>
      <c r="IB410" s="151"/>
      <c r="IC410" s="151"/>
      <c r="ID410" s="151"/>
      <c r="IE410" s="151"/>
      <c r="IF410" s="151"/>
      <c r="IG410" s="151"/>
      <c r="IH410" s="151"/>
      <c r="II410" s="151"/>
      <c r="IJ410" s="151"/>
      <c r="IK410" s="151"/>
      <c r="IL410" s="151"/>
      <c r="IM410" s="151"/>
      <c r="IN410" s="151"/>
      <c r="IO410" s="151"/>
      <c r="IP410" s="151"/>
      <c r="IQ410" s="151"/>
      <c r="IR410" s="151"/>
      <c r="IS410" s="151"/>
      <c r="IT410" s="151"/>
      <c r="IU410" s="151"/>
      <c r="IV410" s="151"/>
      <c r="IW410" s="151"/>
      <c r="IX410" s="151"/>
      <c r="IY410" s="151"/>
      <c r="IZ410" s="151"/>
      <c r="JA410" s="151"/>
      <c r="JB410" s="151"/>
      <c r="JC410" s="151"/>
      <c r="JD410" s="151"/>
      <c r="JE410" s="151"/>
      <c r="JF410" s="151"/>
      <c r="JG410" s="151"/>
      <c r="JH410" s="151"/>
      <c r="JI410" s="151"/>
      <c r="JJ410" s="151"/>
    </row>
    <row r="411" spans="1:270" s="151" customFormat="1" ht="15" customHeight="1" x14ac:dyDescent="0.25">
      <c r="A411" s="448">
        <v>3211</v>
      </c>
      <c r="B411" s="449"/>
      <c r="C411" s="450"/>
      <c r="D411" s="46" t="s">
        <v>48</v>
      </c>
      <c r="E411" s="398"/>
      <c r="F411" s="252"/>
      <c r="G411" s="252"/>
      <c r="H411" s="11"/>
      <c r="I411" s="12"/>
    </row>
    <row r="412" spans="1:270" x14ac:dyDescent="0.25">
      <c r="A412" s="448">
        <v>3212</v>
      </c>
      <c r="B412" s="449"/>
      <c r="C412" s="450"/>
      <c r="D412" s="54" t="s">
        <v>147</v>
      </c>
      <c r="E412" s="398">
        <v>2310.84</v>
      </c>
      <c r="F412" s="418">
        <v>2100</v>
      </c>
      <c r="G412" s="252">
        <v>2095.85</v>
      </c>
      <c r="H412" s="11"/>
      <c r="I412" s="1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  <c r="AA412" s="151"/>
      <c r="AB412" s="151"/>
      <c r="AC412" s="151"/>
      <c r="AD412" s="151"/>
      <c r="AE412" s="151"/>
      <c r="AF412" s="151"/>
      <c r="AG412" s="151"/>
      <c r="AH412" s="151"/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  <c r="AU412" s="151"/>
      <c r="AV412" s="151"/>
      <c r="AW412" s="151"/>
      <c r="AX412" s="151"/>
      <c r="AY412" s="151"/>
      <c r="AZ412" s="151"/>
      <c r="BA412" s="151"/>
      <c r="BB412" s="151"/>
      <c r="BC412" s="151"/>
      <c r="BD412" s="151"/>
      <c r="BE412" s="151"/>
      <c r="BF412" s="151"/>
      <c r="BG412" s="151"/>
      <c r="BH412" s="151"/>
      <c r="BI412" s="151"/>
      <c r="BJ412" s="151"/>
      <c r="BK412" s="151"/>
      <c r="BL412" s="151"/>
      <c r="BM412" s="151"/>
      <c r="BN412" s="151"/>
      <c r="BO412" s="151"/>
      <c r="BP412" s="151"/>
      <c r="BQ412" s="151"/>
      <c r="BR412" s="151"/>
      <c r="BS412" s="151"/>
      <c r="BT412" s="151"/>
      <c r="BU412" s="151"/>
      <c r="BV412" s="151"/>
      <c r="BW412" s="151"/>
      <c r="BX412" s="151"/>
      <c r="BY412" s="151"/>
      <c r="BZ412" s="151"/>
      <c r="CA412" s="151"/>
      <c r="CB412" s="151"/>
      <c r="CC412" s="151"/>
      <c r="CD412" s="151"/>
      <c r="CE412" s="151"/>
      <c r="CF412" s="151"/>
      <c r="CG412" s="151"/>
      <c r="CH412" s="151"/>
      <c r="CI412" s="151"/>
      <c r="CJ412" s="151"/>
      <c r="CK412" s="151"/>
      <c r="CL412" s="151"/>
      <c r="CM412" s="151"/>
      <c r="CN412" s="151"/>
      <c r="CO412" s="151"/>
      <c r="CP412" s="151"/>
      <c r="CQ412" s="151"/>
      <c r="CR412" s="151"/>
      <c r="CS412" s="151"/>
      <c r="CT412" s="151"/>
      <c r="CU412" s="151"/>
      <c r="CV412" s="151"/>
      <c r="CW412" s="151"/>
      <c r="CX412" s="151"/>
      <c r="CY412" s="151"/>
      <c r="CZ412" s="151"/>
      <c r="DA412" s="151"/>
      <c r="DB412" s="151"/>
      <c r="DC412" s="151"/>
      <c r="DD412" s="151"/>
      <c r="DE412" s="151"/>
      <c r="DF412" s="151"/>
      <c r="DG412" s="151"/>
      <c r="DH412" s="151"/>
      <c r="DI412" s="151"/>
      <c r="DJ412" s="151"/>
      <c r="DK412" s="151"/>
      <c r="DL412" s="151"/>
      <c r="DM412" s="151"/>
      <c r="DN412" s="151"/>
      <c r="DO412" s="151"/>
      <c r="DP412" s="151"/>
      <c r="DQ412" s="151"/>
      <c r="DR412" s="151"/>
      <c r="DS412" s="151"/>
      <c r="DT412" s="151"/>
      <c r="DU412" s="151"/>
      <c r="DV412" s="151"/>
      <c r="DW412" s="151"/>
      <c r="DX412" s="151"/>
      <c r="DY412" s="151"/>
      <c r="DZ412" s="151"/>
      <c r="EA412" s="151"/>
      <c r="EB412" s="151"/>
      <c r="EC412" s="151"/>
      <c r="ED412" s="151"/>
      <c r="EE412" s="151"/>
      <c r="EF412" s="151"/>
      <c r="EG412" s="151"/>
      <c r="EH412" s="151"/>
      <c r="EI412" s="151"/>
      <c r="EJ412" s="151"/>
      <c r="EK412" s="151"/>
      <c r="EL412" s="151"/>
      <c r="EM412" s="151"/>
      <c r="EN412" s="151"/>
      <c r="EO412" s="151"/>
      <c r="EP412" s="151"/>
      <c r="EQ412" s="151"/>
      <c r="ER412" s="151"/>
      <c r="ES412" s="151"/>
      <c r="ET412" s="151"/>
      <c r="EU412" s="151"/>
      <c r="EV412" s="151"/>
      <c r="EW412" s="151"/>
      <c r="EX412" s="151"/>
      <c r="EY412" s="151"/>
      <c r="EZ412" s="151"/>
      <c r="FA412" s="151"/>
      <c r="FB412" s="151"/>
      <c r="FC412" s="151"/>
      <c r="FD412" s="151"/>
      <c r="FE412" s="151"/>
      <c r="FF412" s="151"/>
      <c r="FG412" s="151"/>
      <c r="FH412" s="151"/>
      <c r="FI412" s="151"/>
      <c r="FJ412" s="151"/>
      <c r="FK412" s="151"/>
      <c r="FL412" s="151"/>
      <c r="FM412" s="151"/>
      <c r="FN412" s="151"/>
      <c r="FO412" s="151"/>
      <c r="FP412" s="151"/>
      <c r="FQ412" s="151"/>
      <c r="FR412" s="151"/>
      <c r="FS412" s="151"/>
      <c r="FT412" s="151"/>
      <c r="FU412" s="151"/>
      <c r="FV412" s="151"/>
      <c r="FW412" s="151"/>
      <c r="FX412" s="151"/>
      <c r="FY412" s="151"/>
      <c r="FZ412" s="151"/>
      <c r="GA412" s="151"/>
      <c r="GB412" s="151"/>
      <c r="GC412" s="151"/>
      <c r="GD412" s="151"/>
      <c r="GE412" s="151"/>
      <c r="GF412" s="151"/>
      <c r="GG412" s="151"/>
      <c r="GH412" s="151"/>
      <c r="GI412" s="151"/>
      <c r="GJ412" s="151"/>
      <c r="GK412" s="151"/>
      <c r="GL412" s="151"/>
      <c r="GM412" s="151"/>
      <c r="GN412" s="151"/>
      <c r="GO412" s="151"/>
      <c r="GP412" s="151"/>
      <c r="GQ412" s="151"/>
      <c r="GR412" s="151"/>
      <c r="GS412" s="151"/>
      <c r="GT412" s="151"/>
      <c r="GU412" s="151"/>
      <c r="GV412" s="151"/>
      <c r="GW412" s="151"/>
      <c r="GX412" s="151"/>
      <c r="GY412" s="151"/>
      <c r="GZ412" s="151"/>
      <c r="HA412" s="151"/>
      <c r="HB412" s="151"/>
      <c r="HC412" s="151"/>
      <c r="HD412" s="151"/>
      <c r="HE412" s="151"/>
      <c r="HF412" s="151"/>
      <c r="HG412" s="151"/>
      <c r="HH412" s="151"/>
      <c r="HI412" s="151"/>
      <c r="HJ412" s="151"/>
      <c r="HK412" s="151"/>
      <c r="HL412" s="151"/>
      <c r="HM412" s="151"/>
      <c r="HN412" s="151"/>
      <c r="HO412" s="151"/>
      <c r="HP412" s="151"/>
      <c r="HQ412" s="151"/>
      <c r="HR412" s="151"/>
      <c r="HS412" s="151"/>
      <c r="HT412" s="151"/>
      <c r="HU412" s="151"/>
      <c r="HV412" s="151"/>
      <c r="HW412" s="151"/>
      <c r="HX412" s="151"/>
      <c r="HY412" s="151"/>
      <c r="HZ412" s="151"/>
      <c r="IA412" s="151"/>
      <c r="IB412" s="151"/>
      <c r="IC412" s="151"/>
      <c r="ID412" s="151"/>
      <c r="IE412" s="151"/>
      <c r="IF412" s="151"/>
      <c r="IG412" s="151"/>
      <c r="IH412" s="151"/>
      <c r="II412" s="151"/>
      <c r="IJ412" s="151"/>
      <c r="IK412" s="151"/>
      <c r="IL412" s="151"/>
      <c r="IM412" s="151"/>
      <c r="IN412" s="151"/>
      <c r="IO412" s="151"/>
      <c r="IP412" s="151"/>
      <c r="IQ412" s="151"/>
      <c r="IR412" s="151"/>
      <c r="IS412" s="151"/>
      <c r="IT412" s="151"/>
      <c r="IU412" s="151"/>
      <c r="IV412" s="151"/>
      <c r="IW412" s="151"/>
      <c r="IX412" s="151"/>
      <c r="IY412" s="151"/>
      <c r="IZ412" s="151"/>
      <c r="JA412" s="151"/>
      <c r="JB412" s="151"/>
      <c r="JC412" s="151"/>
      <c r="JD412" s="151"/>
      <c r="JE412" s="151"/>
      <c r="JF412" s="151"/>
      <c r="JG412" s="151"/>
      <c r="JH412" s="151"/>
      <c r="JI412" s="151"/>
      <c r="JJ412" s="151"/>
    </row>
    <row r="413" spans="1:270" s="118" customFormat="1" x14ac:dyDescent="0.25">
      <c r="A413" s="124"/>
      <c r="B413" s="137">
        <v>322</v>
      </c>
      <c r="C413" s="130"/>
      <c r="D413" s="139" t="s">
        <v>51</v>
      </c>
      <c r="E413" s="280"/>
      <c r="F413" s="256">
        <v>0</v>
      </c>
      <c r="G413" s="256">
        <v>0</v>
      </c>
      <c r="H413" s="255"/>
      <c r="I413" s="145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  <c r="AC413" s="151"/>
      <c r="AD413" s="151"/>
      <c r="AE413" s="151"/>
      <c r="AF413" s="151"/>
      <c r="AG413" s="151"/>
      <c r="AH413" s="151"/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1"/>
      <c r="AU413" s="151"/>
      <c r="AV413" s="151"/>
      <c r="AW413" s="151"/>
      <c r="AX413" s="151"/>
      <c r="AY413" s="151"/>
      <c r="AZ413" s="151"/>
      <c r="BA413" s="151"/>
      <c r="BB413" s="151"/>
      <c r="BC413" s="151"/>
      <c r="BD413" s="151"/>
      <c r="BE413" s="151"/>
      <c r="BF413" s="151"/>
      <c r="BG413" s="151"/>
      <c r="BH413" s="151"/>
      <c r="BI413" s="151"/>
      <c r="BJ413" s="151"/>
      <c r="BK413" s="151"/>
      <c r="BL413" s="151"/>
      <c r="BM413" s="151"/>
      <c r="BN413" s="151"/>
      <c r="BO413" s="151"/>
      <c r="BP413" s="151"/>
      <c r="BQ413" s="151"/>
      <c r="BR413" s="151"/>
      <c r="BS413" s="151"/>
      <c r="BT413" s="151"/>
      <c r="BU413" s="151"/>
      <c r="BV413" s="151"/>
      <c r="BW413" s="151"/>
      <c r="BX413" s="151"/>
      <c r="BY413" s="151"/>
      <c r="BZ413" s="151"/>
      <c r="CA413" s="151"/>
      <c r="CB413" s="151"/>
      <c r="CC413" s="151"/>
      <c r="CD413" s="151"/>
      <c r="CE413" s="151"/>
      <c r="CF413" s="151"/>
      <c r="CG413" s="151"/>
      <c r="CH413" s="151"/>
      <c r="CI413" s="151"/>
      <c r="CJ413" s="151"/>
      <c r="CK413" s="151"/>
      <c r="CL413" s="151"/>
      <c r="CM413" s="151"/>
      <c r="CN413" s="151"/>
      <c r="CO413" s="151"/>
      <c r="CP413" s="151"/>
      <c r="CQ413" s="151"/>
      <c r="CR413" s="151"/>
      <c r="CS413" s="151"/>
      <c r="CT413" s="151"/>
      <c r="CU413" s="151"/>
      <c r="CV413" s="151"/>
      <c r="CW413" s="151"/>
      <c r="CX413" s="151"/>
      <c r="CY413" s="151"/>
      <c r="CZ413" s="151"/>
      <c r="DA413" s="151"/>
      <c r="DB413" s="151"/>
      <c r="DC413" s="151"/>
      <c r="DD413" s="151"/>
      <c r="DE413" s="151"/>
      <c r="DF413" s="151"/>
      <c r="DG413" s="151"/>
      <c r="DH413" s="151"/>
      <c r="DI413" s="151"/>
      <c r="DJ413" s="151"/>
      <c r="DK413" s="151"/>
      <c r="DL413" s="151"/>
      <c r="DM413" s="151"/>
      <c r="DN413" s="151"/>
      <c r="DO413" s="151"/>
      <c r="DP413" s="151"/>
      <c r="DQ413" s="151"/>
      <c r="DR413" s="151"/>
      <c r="DS413" s="151"/>
      <c r="DT413" s="151"/>
      <c r="DU413" s="151"/>
      <c r="DV413" s="151"/>
      <c r="DW413" s="151"/>
      <c r="DX413" s="151"/>
      <c r="DY413" s="151"/>
      <c r="DZ413" s="151"/>
      <c r="EA413" s="151"/>
      <c r="EB413" s="151"/>
      <c r="EC413" s="151"/>
      <c r="ED413" s="151"/>
      <c r="EE413" s="151"/>
      <c r="EF413" s="151"/>
      <c r="EG413" s="151"/>
      <c r="EH413" s="151"/>
      <c r="EI413" s="151"/>
      <c r="EJ413" s="151"/>
      <c r="EK413" s="151"/>
      <c r="EL413" s="151"/>
      <c r="EM413" s="151"/>
      <c r="EN413" s="151"/>
      <c r="EO413" s="151"/>
      <c r="EP413" s="151"/>
      <c r="EQ413" s="151"/>
      <c r="ER413" s="151"/>
      <c r="ES413" s="151"/>
      <c r="ET413" s="151"/>
      <c r="EU413" s="151"/>
      <c r="EV413" s="151"/>
      <c r="EW413" s="151"/>
      <c r="EX413" s="151"/>
      <c r="EY413" s="151"/>
      <c r="EZ413" s="151"/>
      <c r="FA413" s="151"/>
      <c r="FB413" s="151"/>
      <c r="FC413" s="151"/>
      <c r="FD413" s="151"/>
      <c r="FE413" s="151"/>
      <c r="FF413" s="151"/>
      <c r="FG413" s="151"/>
      <c r="FH413" s="151"/>
      <c r="FI413" s="151"/>
      <c r="FJ413" s="151"/>
      <c r="FK413" s="151"/>
      <c r="FL413" s="151"/>
      <c r="FM413" s="151"/>
      <c r="FN413" s="151"/>
      <c r="FO413" s="151"/>
      <c r="FP413" s="151"/>
      <c r="FQ413" s="151"/>
      <c r="FR413" s="151"/>
      <c r="FS413" s="151"/>
      <c r="FT413" s="151"/>
      <c r="FU413" s="151"/>
      <c r="FV413" s="151"/>
      <c r="FW413" s="151"/>
      <c r="FX413" s="151"/>
      <c r="FY413" s="151"/>
      <c r="FZ413" s="151"/>
      <c r="GA413" s="151"/>
      <c r="GB413" s="151"/>
      <c r="GC413" s="151"/>
      <c r="GD413" s="151"/>
      <c r="GE413" s="151"/>
      <c r="GF413" s="151"/>
      <c r="GG413" s="151"/>
      <c r="GH413" s="151"/>
      <c r="GI413" s="151"/>
      <c r="GJ413" s="151"/>
      <c r="GK413" s="151"/>
      <c r="GL413" s="151"/>
      <c r="GM413" s="151"/>
      <c r="GN413" s="151"/>
      <c r="GO413" s="151"/>
      <c r="GP413" s="151"/>
      <c r="GQ413" s="151"/>
      <c r="GR413" s="151"/>
      <c r="GS413" s="151"/>
      <c r="GT413" s="151"/>
      <c r="GU413" s="151"/>
      <c r="GV413" s="151"/>
      <c r="GW413" s="151"/>
      <c r="GX413" s="151"/>
      <c r="GY413" s="151"/>
      <c r="GZ413" s="151"/>
      <c r="HA413" s="151"/>
      <c r="HB413" s="151"/>
      <c r="HC413" s="151"/>
      <c r="HD413" s="151"/>
      <c r="HE413" s="151"/>
      <c r="HF413" s="151"/>
      <c r="HG413" s="151"/>
      <c r="HH413" s="151"/>
      <c r="HI413" s="151"/>
      <c r="HJ413" s="151"/>
      <c r="HK413" s="151"/>
      <c r="HL413" s="151"/>
      <c r="HM413" s="151"/>
      <c r="HN413" s="151"/>
      <c r="HO413" s="151"/>
      <c r="HP413" s="151"/>
      <c r="HQ413" s="151"/>
      <c r="HR413" s="151"/>
      <c r="HS413" s="151"/>
      <c r="HT413" s="151"/>
      <c r="HU413" s="151"/>
      <c r="HV413" s="151"/>
      <c r="HW413" s="151"/>
      <c r="HX413" s="151"/>
      <c r="HY413" s="151"/>
      <c r="HZ413" s="151"/>
      <c r="IA413" s="151"/>
      <c r="IB413" s="151"/>
      <c r="IC413" s="151"/>
      <c r="ID413" s="151"/>
      <c r="IE413" s="151"/>
      <c r="IF413" s="151"/>
      <c r="IG413" s="151"/>
      <c r="IH413" s="151"/>
      <c r="II413" s="151"/>
      <c r="IJ413" s="151"/>
      <c r="IK413" s="151"/>
      <c r="IL413" s="151"/>
      <c r="IM413" s="151"/>
      <c r="IN413" s="151"/>
      <c r="IO413" s="151"/>
      <c r="IP413" s="151"/>
      <c r="IQ413" s="151"/>
      <c r="IR413" s="151"/>
      <c r="IS413" s="151"/>
      <c r="IT413" s="151"/>
      <c r="IU413" s="151"/>
      <c r="IV413" s="151"/>
      <c r="IW413" s="151"/>
      <c r="IX413" s="151"/>
      <c r="IY413" s="151"/>
      <c r="IZ413" s="151"/>
      <c r="JA413" s="151"/>
      <c r="JB413" s="151"/>
      <c r="JC413" s="151"/>
      <c r="JD413" s="151"/>
      <c r="JE413" s="151"/>
      <c r="JF413" s="151"/>
      <c r="JG413" s="151"/>
      <c r="JH413" s="151"/>
      <c r="JI413" s="151"/>
      <c r="JJ413" s="151"/>
    </row>
    <row r="414" spans="1:270" x14ac:dyDescent="0.25">
      <c r="A414" s="454">
        <v>3221</v>
      </c>
      <c r="B414" s="455"/>
      <c r="C414" s="456"/>
      <c r="D414" s="60" t="s">
        <v>123</v>
      </c>
      <c r="E414" s="398"/>
      <c r="F414" s="252"/>
      <c r="G414" s="252"/>
      <c r="H414" s="11"/>
      <c r="I414" s="12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  <c r="AA414" s="151"/>
      <c r="AB414" s="151"/>
      <c r="AC414" s="151"/>
      <c r="AD414" s="151"/>
      <c r="AE414" s="151"/>
      <c r="AF414" s="151"/>
      <c r="AG414" s="151"/>
      <c r="AH414" s="151"/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  <c r="AV414" s="151"/>
      <c r="AW414" s="151"/>
      <c r="AX414" s="151"/>
      <c r="AY414" s="151"/>
      <c r="AZ414" s="151"/>
      <c r="BA414" s="151"/>
      <c r="BB414" s="151"/>
      <c r="BC414" s="151"/>
      <c r="BD414" s="151"/>
      <c r="BE414" s="151"/>
      <c r="BF414" s="151"/>
      <c r="BG414" s="151"/>
      <c r="BH414" s="151"/>
      <c r="BI414" s="151"/>
      <c r="BJ414" s="151"/>
      <c r="BK414" s="151"/>
      <c r="BL414" s="151"/>
      <c r="BM414" s="151"/>
      <c r="BN414" s="151"/>
      <c r="BO414" s="151"/>
      <c r="BP414" s="151"/>
      <c r="BQ414" s="151"/>
      <c r="BR414" s="151"/>
      <c r="BS414" s="151"/>
      <c r="BT414" s="151"/>
      <c r="BU414" s="151"/>
      <c r="BV414" s="151"/>
      <c r="BW414" s="151"/>
      <c r="BX414" s="151"/>
      <c r="BY414" s="151"/>
      <c r="BZ414" s="151"/>
      <c r="CA414" s="151"/>
      <c r="CB414" s="151"/>
      <c r="CC414" s="151"/>
      <c r="CD414" s="151"/>
      <c r="CE414" s="151"/>
      <c r="CF414" s="151"/>
      <c r="CG414" s="151"/>
      <c r="CH414" s="151"/>
      <c r="CI414" s="151"/>
      <c r="CJ414" s="151"/>
      <c r="CK414" s="151"/>
      <c r="CL414" s="151"/>
      <c r="CM414" s="151"/>
      <c r="CN414" s="151"/>
      <c r="CO414" s="151"/>
      <c r="CP414" s="151"/>
      <c r="CQ414" s="151"/>
      <c r="CR414" s="151"/>
      <c r="CS414" s="151"/>
      <c r="CT414" s="151"/>
      <c r="CU414" s="151"/>
      <c r="CV414" s="151"/>
      <c r="CW414" s="151"/>
      <c r="CX414" s="151"/>
      <c r="CY414" s="151"/>
      <c r="CZ414" s="151"/>
      <c r="DA414" s="151"/>
      <c r="DB414" s="151"/>
      <c r="DC414" s="151"/>
      <c r="DD414" s="151"/>
      <c r="DE414" s="151"/>
      <c r="DF414" s="151"/>
      <c r="DG414" s="151"/>
      <c r="DH414" s="151"/>
      <c r="DI414" s="151"/>
      <c r="DJ414" s="151"/>
      <c r="DK414" s="151"/>
      <c r="DL414" s="151"/>
      <c r="DM414" s="151"/>
      <c r="DN414" s="151"/>
      <c r="DO414" s="151"/>
      <c r="DP414" s="151"/>
      <c r="DQ414" s="151"/>
      <c r="DR414" s="151"/>
      <c r="DS414" s="151"/>
      <c r="DT414" s="151"/>
      <c r="DU414" s="151"/>
      <c r="DV414" s="151"/>
      <c r="DW414" s="151"/>
      <c r="DX414" s="151"/>
      <c r="DY414" s="151"/>
      <c r="DZ414" s="151"/>
      <c r="EA414" s="151"/>
      <c r="EB414" s="151"/>
      <c r="EC414" s="151"/>
      <c r="ED414" s="151"/>
      <c r="EE414" s="151"/>
      <c r="EF414" s="151"/>
      <c r="EG414" s="151"/>
      <c r="EH414" s="151"/>
      <c r="EI414" s="151"/>
      <c r="EJ414" s="151"/>
      <c r="EK414" s="151"/>
      <c r="EL414" s="151"/>
      <c r="EM414" s="151"/>
      <c r="EN414" s="151"/>
      <c r="EO414" s="151"/>
      <c r="EP414" s="151"/>
      <c r="EQ414" s="151"/>
      <c r="ER414" s="151"/>
      <c r="ES414" s="151"/>
      <c r="ET414" s="151"/>
      <c r="EU414" s="151"/>
      <c r="EV414" s="151"/>
      <c r="EW414" s="151"/>
      <c r="EX414" s="151"/>
      <c r="EY414" s="151"/>
      <c r="EZ414" s="151"/>
      <c r="FA414" s="151"/>
      <c r="FB414" s="151"/>
      <c r="FC414" s="151"/>
      <c r="FD414" s="151"/>
      <c r="FE414" s="151"/>
      <c r="FF414" s="151"/>
      <c r="FG414" s="151"/>
      <c r="FH414" s="151"/>
      <c r="FI414" s="151"/>
      <c r="FJ414" s="151"/>
      <c r="FK414" s="151"/>
      <c r="FL414" s="151"/>
      <c r="FM414" s="151"/>
      <c r="FN414" s="151"/>
      <c r="FO414" s="151"/>
      <c r="FP414" s="151"/>
      <c r="FQ414" s="151"/>
      <c r="FR414" s="151"/>
      <c r="FS414" s="151"/>
      <c r="FT414" s="151"/>
      <c r="FU414" s="151"/>
      <c r="FV414" s="151"/>
      <c r="FW414" s="151"/>
      <c r="FX414" s="151"/>
      <c r="FY414" s="151"/>
      <c r="FZ414" s="151"/>
      <c r="GA414" s="151"/>
      <c r="GB414" s="151"/>
      <c r="GC414" s="151"/>
      <c r="GD414" s="151"/>
      <c r="GE414" s="151"/>
      <c r="GF414" s="151"/>
      <c r="GG414" s="151"/>
      <c r="GH414" s="151"/>
      <c r="GI414" s="151"/>
      <c r="GJ414" s="151"/>
      <c r="GK414" s="151"/>
      <c r="GL414" s="151"/>
      <c r="GM414" s="151"/>
      <c r="GN414" s="151"/>
      <c r="GO414" s="151"/>
      <c r="GP414" s="151"/>
      <c r="GQ414" s="151"/>
      <c r="GR414" s="151"/>
      <c r="GS414" s="151"/>
      <c r="GT414" s="151"/>
      <c r="GU414" s="151"/>
      <c r="GV414" s="151"/>
      <c r="GW414" s="151"/>
      <c r="GX414" s="151"/>
      <c r="GY414" s="151"/>
      <c r="GZ414" s="151"/>
      <c r="HA414" s="151"/>
      <c r="HB414" s="151"/>
      <c r="HC414" s="151"/>
      <c r="HD414" s="151"/>
      <c r="HE414" s="151"/>
      <c r="HF414" s="151"/>
      <c r="HG414" s="151"/>
      <c r="HH414" s="151"/>
      <c r="HI414" s="151"/>
      <c r="HJ414" s="151"/>
      <c r="HK414" s="151"/>
      <c r="HL414" s="151"/>
      <c r="HM414" s="151"/>
      <c r="HN414" s="151"/>
      <c r="HO414" s="151"/>
      <c r="HP414" s="151"/>
      <c r="HQ414" s="151"/>
      <c r="HR414" s="151"/>
      <c r="HS414" s="151"/>
      <c r="HT414" s="151"/>
      <c r="HU414" s="151"/>
      <c r="HV414" s="151"/>
      <c r="HW414" s="151"/>
      <c r="HX414" s="151"/>
      <c r="HY414" s="151"/>
      <c r="HZ414" s="151"/>
      <c r="IA414" s="151"/>
      <c r="IB414" s="151"/>
      <c r="IC414" s="151"/>
      <c r="ID414" s="151"/>
      <c r="IE414" s="151"/>
      <c r="IF414" s="151"/>
      <c r="IG414" s="151"/>
      <c r="IH414" s="151"/>
      <c r="II414" s="151"/>
      <c r="IJ414" s="151"/>
      <c r="IK414" s="151"/>
      <c r="IL414" s="151"/>
      <c r="IM414" s="151"/>
      <c r="IN414" s="151"/>
      <c r="IO414" s="151"/>
      <c r="IP414" s="151"/>
      <c r="IQ414" s="151"/>
      <c r="IR414" s="151"/>
      <c r="IS414" s="151"/>
      <c r="IT414" s="151"/>
      <c r="IU414" s="151"/>
      <c r="IV414" s="151"/>
      <c r="IW414" s="151"/>
      <c r="IX414" s="151"/>
      <c r="IY414" s="151"/>
      <c r="IZ414" s="151"/>
      <c r="JA414" s="151"/>
      <c r="JB414" s="151"/>
      <c r="JC414" s="151"/>
      <c r="JD414" s="151"/>
      <c r="JE414" s="151"/>
      <c r="JF414" s="151"/>
      <c r="JG414" s="151"/>
      <c r="JH414" s="151"/>
      <c r="JI414" s="151"/>
      <c r="JJ414" s="151"/>
    </row>
    <row r="415" spans="1:270" x14ac:dyDescent="0.25">
      <c r="A415" s="454">
        <v>3222</v>
      </c>
      <c r="B415" s="455"/>
      <c r="C415" s="456"/>
      <c r="D415" s="60" t="s">
        <v>84</v>
      </c>
      <c r="E415" s="398"/>
      <c r="F415" s="252"/>
      <c r="G415" s="252"/>
      <c r="H415" s="11"/>
      <c r="I415" s="12"/>
      <c r="J415" s="151"/>
      <c r="K415" s="151"/>
      <c r="L415" s="151"/>
      <c r="M415" s="151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  <c r="AC415" s="151"/>
      <c r="AD415" s="151"/>
      <c r="AE415" s="151"/>
      <c r="AF415" s="151"/>
      <c r="AG415" s="151"/>
      <c r="AH415" s="151"/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  <c r="AV415" s="151"/>
      <c r="AW415" s="151"/>
      <c r="AX415" s="151"/>
      <c r="AY415" s="151"/>
      <c r="AZ415" s="151"/>
      <c r="BA415" s="151"/>
      <c r="BB415" s="151"/>
      <c r="BC415" s="151"/>
      <c r="BD415" s="151"/>
      <c r="BE415" s="151"/>
      <c r="BF415" s="151"/>
      <c r="BG415" s="151"/>
      <c r="BH415" s="151"/>
      <c r="BI415" s="151"/>
      <c r="BJ415" s="151"/>
      <c r="BK415" s="151"/>
      <c r="BL415" s="151"/>
      <c r="BM415" s="151"/>
      <c r="BN415" s="151"/>
      <c r="BO415" s="151"/>
      <c r="BP415" s="151"/>
      <c r="BQ415" s="151"/>
      <c r="BR415" s="151"/>
      <c r="BS415" s="151"/>
      <c r="BT415" s="151"/>
      <c r="BU415" s="151"/>
      <c r="BV415" s="151"/>
      <c r="BW415" s="151"/>
      <c r="BX415" s="151"/>
      <c r="BY415" s="151"/>
      <c r="BZ415" s="151"/>
      <c r="CA415" s="151"/>
      <c r="CB415" s="151"/>
      <c r="CC415" s="151"/>
      <c r="CD415" s="151"/>
      <c r="CE415" s="151"/>
      <c r="CF415" s="151"/>
      <c r="CG415" s="151"/>
      <c r="CH415" s="151"/>
      <c r="CI415" s="151"/>
      <c r="CJ415" s="151"/>
      <c r="CK415" s="151"/>
      <c r="CL415" s="151"/>
      <c r="CM415" s="151"/>
      <c r="CN415" s="151"/>
      <c r="CO415" s="151"/>
      <c r="CP415" s="151"/>
      <c r="CQ415" s="151"/>
      <c r="CR415" s="151"/>
      <c r="CS415" s="151"/>
      <c r="CT415" s="151"/>
      <c r="CU415" s="151"/>
      <c r="CV415" s="151"/>
      <c r="CW415" s="151"/>
      <c r="CX415" s="151"/>
      <c r="CY415" s="151"/>
      <c r="CZ415" s="151"/>
      <c r="DA415" s="151"/>
      <c r="DB415" s="151"/>
      <c r="DC415" s="151"/>
      <c r="DD415" s="151"/>
      <c r="DE415" s="151"/>
      <c r="DF415" s="151"/>
      <c r="DG415" s="151"/>
      <c r="DH415" s="151"/>
      <c r="DI415" s="151"/>
      <c r="DJ415" s="151"/>
      <c r="DK415" s="151"/>
      <c r="DL415" s="151"/>
      <c r="DM415" s="151"/>
      <c r="DN415" s="151"/>
      <c r="DO415" s="151"/>
      <c r="DP415" s="151"/>
      <c r="DQ415" s="151"/>
      <c r="DR415" s="151"/>
      <c r="DS415" s="151"/>
      <c r="DT415" s="151"/>
      <c r="DU415" s="151"/>
      <c r="DV415" s="151"/>
      <c r="DW415" s="151"/>
      <c r="DX415" s="151"/>
      <c r="DY415" s="151"/>
      <c r="DZ415" s="151"/>
      <c r="EA415" s="151"/>
      <c r="EB415" s="151"/>
      <c r="EC415" s="151"/>
      <c r="ED415" s="151"/>
      <c r="EE415" s="151"/>
      <c r="EF415" s="151"/>
      <c r="EG415" s="151"/>
      <c r="EH415" s="151"/>
      <c r="EI415" s="151"/>
      <c r="EJ415" s="151"/>
      <c r="EK415" s="151"/>
      <c r="EL415" s="151"/>
      <c r="EM415" s="151"/>
      <c r="EN415" s="151"/>
      <c r="EO415" s="151"/>
      <c r="EP415" s="151"/>
      <c r="EQ415" s="151"/>
      <c r="ER415" s="151"/>
      <c r="ES415" s="151"/>
      <c r="ET415" s="151"/>
      <c r="EU415" s="151"/>
      <c r="EV415" s="151"/>
      <c r="EW415" s="151"/>
      <c r="EX415" s="151"/>
      <c r="EY415" s="151"/>
      <c r="EZ415" s="151"/>
      <c r="FA415" s="151"/>
      <c r="FB415" s="151"/>
      <c r="FC415" s="151"/>
      <c r="FD415" s="151"/>
      <c r="FE415" s="151"/>
      <c r="FF415" s="151"/>
      <c r="FG415" s="151"/>
      <c r="FH415" s="151"/>
      <c r="FI415" s="151"/>
      <c r="FJ415" s="151"/>
      <c r="FK415" s="151"/>
      <c r="FL415" s="151"/>
      <c r="FM415" s="151"/>
      <c r="FN415" s="151"/>
      <c r="FO415" s="151"/>
      <c r="FP415" s="151"/>
      <c r="FQ415" s="151"/>
      <c r="FR415" s="151"/>
      <c r="FS415" s="151"/>
      <c r="FT415" s="151"/>
      <c r="FU415" s="151"/>
      <c r="FV415" s="151"/>
      <c r="FW415" s="151"/>
      <c r="FX415" s="151"/>
      <c r="FY415" s="151"/>
      <c r="FZ415" s="151"/>
      <c r="GA415" s="151"/>
      <c r="GB415" s="151"/>
      <c r="GC415" s="151"/>
      <c r="GD415" s="151"/>
      <c r="GE415" s="151"/>
      <c r="GF415" s="151"/>
      <c r="GG415" s="151"/>
      <c r="GH415" s="151"/>
      <c r="GI415" s="151"/>
      <c r="GJ415" s="151"/>
      <c r="GK415" s="151"/>
      <c r="GL415" s="151"/>
      <c r="GM415" s="151"/>
      <c r="GN415" s="151"/>
      <c r="GO415" s="151"/>
      <c r="GP415" s="151"/>
      <c r="GQ415" s="151"/>
      <c r="GR415" s="151"/>
      <c r="GS415" s="151"/>
      <c r="GT415" s="151"/>
      <c r="GU415" s="151"/>
      <c r="GV415" s="151"/>
      <c r="GW415" s="151"/>
      <c r="GX415" s="151"/>
      <c r="GY415" s="151"/>
      <c r="GZ415" s="151"/>
      <c r="HA415" s="151"/>
      <c r="HB415" s="151"/>
      <c r="HC415" s="151"/>
      <c r="HD415" s="151"/>
      <c r="HE415" s="151"/>
      <c r="HF415" s="151"/>
      <c r="HG415" s="151"/>
      <c r="HH415" s="151"/>
      <c r="HI415" s="151"/>
      <c r="HJ415" s="151"/>
      <c r="HK415" s="151"/>
      <c r="HL415" s="151"/>
      <c r="HM415" s="151"/>
      <c r="HN415" s="151"/>
      <c r="HO415" s="151"/>
      <c r="HP415" s="151"/>
      <c r="HQ415" s="151"/>
      <c r="HR415" s="151"/>
      <c r="HS415" s="151"/>
      <c r="HT415" s="151"/>
      <c r="HU415" s="151"/>
      <c r="HV415" s="151"/>
      <c r="HW415" s="151"/>
      <c r="HX415" s="151"/>
      <c r="HY415" s="151"/>
      <c r="HZ415" s="151"/>
      <c r="IA415" s="151"/>
      <c r="IB415" s="151"/>
      <c r="IC415" s="151"/>
      <c r="ID415" s="151"/>
      <c r="IE415" s="151"/>
      <c r="IF415" s="151"/>
      <c r="IG415" s="151"/>
      <c r="IH415" s="151"/>
      <c r="II415" s="151"/>
      <c r="IJ415" s="151"/>
      <c r="IK415" s="151"/>
      <c r="IL415" s="151"/>
      <c r="IM415" s="151"/>
      <c r="IN415" s="151"/>
      <c r="IO415" s="151"/>
      <c r="IP415" s="151"/>
      <c r="IQ415" s="151"/>
      <c r="IR415" s="151"/>
      <c r="IS415" s="151"/>
      <c r="IT415" s="151"/>
      <c r="IU415" s="151"/>
      <c r="IV415" s="151"/>
      <c r="IW415" s="151"/>
      <c r="IX415" s="151"/>
      <c r="IY415" s="151"/>
      <c r="IZ415" s="151"/>
      <c r="JA415" s="151"/>
      <c r="JB415" s="151"/>
      <c r="JC415" s="151"/>
      <c r="JD415" s="151"/>
      <c r="JE415" s="151"/>
      <c r="JF415" s="151"/>
      <c r="JG415" s="151"/>
      <c r="JH415" s="151"/>
      <c r="JI415" s="151"/>
      <c r="JJ415" s="151"/>
    </row>
    <row r="416" spans="1:270" x14ac:dyDescent="0.25">
      <c r="A416" s="454">
        <v>3225</v>
      </c>
      <c r="B416" s="455"/>
      <c r="C416" s="456"/>
      <c r="D416" s="60" t="s">
        <v>54</v>
      </c>
      <c r="E416" s="398"/>
      <c r="F416" s="252"/>
      <c r="G416" s="252"/>
      <c r="H416" s="11"/>
      <c r="I416" s="12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  <c r="AA416" s="151"/>
      <c r="AB416" s="151"/>
      <c r="AC416" s="151"/>
      <c r="AD416" s="151"/>
      <c r="AE416" s="151"/>
      <c r="AF416" s="151"/>
      <c r="AG416" s="151"/>
      <c r="AH416" s="151"/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  <c r="AV416" s="151"/>
      <c r="AW416" s="151"/>
      <c r="AX416" s="151"/>
      <c r="AY416" s="151"/>
      <c r="AZ416" s="151"/>
      <c r="BA416" s="151"/>
      <c r="BB416" s="151"/>
      <c r="BC416" s="151"/>
      <c r="BD416" s="151"/>
      <c r="BE416" s="151"/>
      <c r="BF416" s="151"/>
      <c r="BG416" s="151"/>
      <c r="BH416" s="151"/>
      <c r="BI416" s="151"/>
      <c r="BJ416" s="151"/>
      <c r="BK416" s="151"/>
      <c r="BL416" s="151"/>
      <c r="BM416" s="151"/>
      <c r="BN416" s="151"/>
      <c r="BO416" s="151"/>
      <c r="BP416" s="151"/>
      <c r="BQ416" s="151"/>
      <c r="BR416" s="151"/>
      <c r="BS416" s="151"/>
      <c r="BT416" s="151"/>
      <c r="BU416" s="151"/>
      <c r="BV416" s="151"/>
      <c r="BW416" s="151"/>
      <c r="BX416" s="151"/>
      <c r="BY416" s="151"/>
      <c r="BZ416" s="151"/>
      <c r="CA416" s="151"/>
      <c r="CB416" s="151"/>
      <c r="CC416" s="151"/>
      <c r="CD416" s="151"/>
      <c r="CE416" s="151"/>
      <c r="CF416" s="151"/>
      <c r="CG416" s="151"/>
      <c r="CH416" s="151"/>
      <c r="CI416" s="151"/>
      <c r="CJ416" s="151"/>
      <c r="CK416" s="151"/>
      <c r="CL416" s="151"/>
      <c r="CM416" s="151"/>
      <c r="CN416" s="151"/>
      <c r="CO416" s="151"/>
      <c r="CP416" s="151"/>
      <c r="CQ416" s="151"/>
      <c r="CR416" s="151"/>
      <c r="CS416" s="151"/>
      <c r="CT416" s="151"/>
      <c r="CU416" s="151"/>
      <c r="CV416" s="151"/>
      <c r="CW416" s="151"/>
      <c r="CX416" s="151"/>
      <c r="CY416" s="151"/>
      <c r="CZ416" s="151"/>
      <c r="DA416" s="151"/>
      <c r="DB416" s="151"/>
      <c r="DC416" s="151"/>
      <c r="DD416" s="151"/>
      <c r="DE416" s="151"/>
      <c r="DF416" s="151"/>
      <c r="DG416" s="151"/>
      <c r="DH416" s="151"/>
      <c r="DI416" s="151"/>
      <c r="DJ416" s="151"/>
      <c r="DK416" s="151"/>
      <c r="DL416" s="151"/>
      <c r="DM416" s="151"/>
      <c r="DN416" s="151"/>
      <c r="DO416" s="151"/>
      <c r="DP416" s="151"/>
      <c r="DQ416" s="151"/>
      <c r="DR416" s="151"/>
      <c r="DS416" s="151"/>
      <c r="DT416" s="151"/>
      <c r="DU416" s="151"/>
      <c r="DV416" s="151"/>
      <c r="DW416" s="151"/>
      <c r="DX416" s="151"/>
      <c r="DY416" s="151"/>
      <c r="DZ416" s="151"/>
      <c r="EA416" s="151"/>
      <c r="EB416" s="151"/>
      <c r="EC416" s="151"/>
      <c r="ED416" s="151"/>
      <c r="EE416" s="151"/>
      <c r="EF416" s="151"/>
      <c r="EG416" s="151"/>
      <c r="EH416" s="151"/>
      <c r="EI416" s="151"/>
      <c r="EJ416" s="151"/>
      <c r="EK416" s="151"/>
      <c r="EL416" s="151"/>
      <c r="EM416" s="151"/>
      <c r="EN416" s="151"/>
      <c r="EO416" s="151"/>
      <c r="EP416" s="151"/>
      <c r="EQ416" s="151"/>
      <c r="ER416" s="151"/>
      <c r="ES416" s="151"/>
      <c r="ET416" s="151"/>
      <c r="EU416" s="151"/>
      <c r="EV416" s="151"/>
      <c r="EW416" s="151"/>
      <c r="EX416" s="151"/>
      <c r="EY416" s="151"/>
      <c r="EZ416" s="151"/>
      <c r="FA416" s="151"/>
      <c r="FB416" s="151"/>
      <c r="FC416" s="151"/>
      <c r="FD416" s="151"/>
      <c r="FE416" s="151"/>
      <c r="FF416" s="151"/>
      <c r="FG416" s="151"/>
      <c r="FH416" s="151"/>
      <c r="FI416" s="151"/>
      <c r="FJ416" s="151"/>
      <c r="FK416" s="151"/>
      <c r="FL416" s="151"/>
      <c r="FM416" s="151"/>
      <c r="FN416" s="151"/>
      <c r="FO416" s="151"/>
      <c r="FP416" s="151"/>
      <c r="FQ416" s="151"/>
      <c r="FR416" s="151"/>
      <c r="FS416" s="151"/>
      <c r="FT416" s="151"/>
      <c r="FU416" s="151"/>
      <c r="FV416" s="151"/>
      <c r="FW416" s="151"/>
      <c r="FX416" s="151"/>
      <c r="FY416" s="151"/>
      <c r="FZ416" s="151"/>
      <c r="GA416" s="151"/>
      <c r="GB416" s="151"/>
      <c r="GC416" s="151"/>
      <c r="GD416" s="151"/>
      <c r="GE416" s="151"/>
      <c r="GF416" s="151"/>
      <c r="GG416" s="151"/>
      <c r="GH416" s="151"/>
      <c r="GI416" s="151"/>
      <c r="GJ416" s="151"/>
      <c r="GK416" s="151"/>
      <c r="GL416" s="151"/>
      <c r="GM416" s="151"/>
      <c r="GN416" s="151"/>
      <c r="GO416" s="151"/>
      <c r="GP416" s="151"/>
      <c r="GQ416" s="151"/>
      <c r="GR416" s="151"/>
      <c r="GS416" s="151"/>
      <c r="GT416" s="151"/>
      <c r="GU416" s="151"/>
      <c r="GV416" s="151"/>
      <c r="GW416" s="151"/>
      <c r="GX416" s="151"/>
      <c r="GY416" s="151"/>
      <c r="GZ416" s="151"/>
      <c r="HA416" s="151"/>
      <c r="HB416" s="151"/>
      <c r="HC416" s="151"/>
      <c r="HD416" s="151"/>
      <c r="HE416" s="151"/>
      <c r="HF416" s="151"/>
      <c r="HG416" s="151"/>
      <c r="HH416" s="151"/>
      <c r="HI416" s="151"/>
      <c r="HJ416" s="151"/>
      <c r="HK416" s="151"/>
      <c r="HL416" s="151"/>
      <c r="HM416" s="151"/>
      <c r="HN416" s="151"/>
      <c r="HO416" s="151"/>
      <c r="HP416" s="151"/>
      <c r="HQ416" s="151"/>
      <c r="HR416" s="151"/>
      <c r="HS416" s="151"/>
      <c r="HT416" s="151"/>
      <c r="HU416" s="151"/>
      <c r="HV416" s="151"/>
      <c r="HW416" s="151"/>
      <c r="HX416" s="151"/>
      <c r="HY416" s="151"/>
      <c r="HZ416" s="151"/>
      <c r="IA416" s="151"/>
      <c r="IB416" s="151"/>
      <c r="IC416" s="151"/>
      <c r="ID416" s="151"/>
      <c r="IE416" s="151"/>
      <c r="IF416" s="151"/>
      <c r="IG416" s="151"/>
      <c r="IH416" s="151"/>
      <c r="II416" s="151"/>
      <c r="IJ416" s="151"/>
      <c r="IK416" s="151"/>
      <c r="IL416" s="151"/>
      <c r="IM416" s="151"/>
      <c r="IN416" s="151"/>
      <c r="IO416" s="151"/>
      <c r="IP416" s="151"/>
      <c r="IQ416" s="151"/>
      <c r="IR416" s="151"/>
      <c r="IS416" s="151"/>
      <c r="IT416" s="151"/>
      <c r="IU416" s="151"/>
      <c r="IV416" s="151"/>
      <c r="IW416" s="151"/>
      <c r="IX416" s="151"/>
      <c r="IY416" s="151"/>
      <c r="IZ416" s="151"/>
      <c r="JA416" s="151"/>
      <c r="JB416" s="151"/>
      <c r="JC416" s="151"/>
      <c r="JD416" s="151"/>
      <c r="JE416" s="151"/>
      <c r="JF416" s="151"/>
      <c r="JG416" s="151"/>
      <c r="JH416" s="151"/>
      <c r="JI416" s="151"/>
      <c r="JJ416" s="151"/>
    </row>
    <row r="417" spans="1:270" s="118" customFormat="1" x14ac:dyDescent="0.25">
      <c r="A417" s="124"/>
      <c r="B417" s="137">
        <v>323</v>
      </c>
      <c r="C417" s="130"/>
      <c r="D417" s="139" t="s">
        <v>56</v>
      </c>
      <c r="E417" s="280">
        <f>E419</f>
        <v>8612</v>
      </c>
      <c r="F417" s="256">
        <v>0</v>
      </c>
      <c r="G417" s="256">
        <v>0</v>
      </c>
      <c r="H417" s="255">
        <f>G417/E417*100</f>
        <v>0</v>
      </c>
      <c r="I417" s="145"/>
      <c r="J417" s="151"/>
      <c r="K417" s="151"/>
      <c r="L417" s="151"/>
      <c r="M417" s="151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  <c r="AC417" s="151"/>
      <c r="AD417" s="151"/>
      <c r="AE417" s="151"/>
      <c r="AF417" s="151"/>
      <c r="AG417" s="151"/>
      <c r="AH417" s="151"/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  <c r="AV417" s="151"/>
      <c r="AW417" s="151"/>
      <c r="AX417" s="151"/>
      <c r="AY417" s="151"/>
      <c r="AZ417" s="151"/>
      <c r="BA417" s="151"/>
      <c r="BB417" s="151"/>
      <c r="BC417" s="151"/>
      <c r="BD417" s="151"/>
      <c r="BE417" s="151"/>
      <c r="BF417" s="151"/>
      <c r="BG417" s="151"/>
      <c r="BH417" s="151"/>
      <c r="BI417" s="151"/>
      <c r="BJ417" s="151"/>
      <c r="BK417" s="151"/>
      <c r="BL417" s="151"/>
      <c r="BM417" s="151"/>
      <c r="BN417" s="151"/>
      <c r="BO417" s="151"/>
      <c r="BP417" s="151"/>
      <c r="BQ417" s="151"/>
      <c r="BR417" s="151"/>
      <c r="BS417" s="151"/>
      <c r="BT417" s="151"/>
      <c r="BU417" s="151"/>
      <c r="BV417" s="151"/>
      <c r="BW417" s="151"/>
      <c r="BX417" s="151"/>
      <c r="BY417" s="151"/>
      <c r="BZ417" s="151"/>
      <c r="CA417" s="151"/>
      <c r="CB417" s="151"/>
      <c r="CC417" s="151"/>
      <c r="CD417" s="151"/>
      <c r="CE417" s="151"/>
      <c r="CF417" s="151"/>
      <c r="CG417" s="151"/>
      <c r="CH417" s="151"/>
      <c r="CI417" s="151"/>
      <c r="CJ417" s="151"/>
      <c r="CK417" s="151"/>
      <c r="CL417" s="151"/>
      <c r="CM417" s="151"/>
      <c r="CN417" s="151"/>
      <c r="CO417" s="151"/>
      <c r="CP417" s="151"/>
      <c r="CQ417" s="151"/>
      <c r="CR417" s="151"/>
      <c r="CS417" s="151"/>
      <c r="CT417" s="151"/>
      <c r="CU417" s="151"/>
      <c r="CV417" s="151"/>
      <c r="CW417" s="151"/>
      <c r="CX417" s="151"/>
      <c r="CY417" s="151"/>
      <c r="CZ417" s="151"/>
      <c r="DA417" s="151"/>
      <c r="DB417" s="151"/>
      <c r="DC417" s="151"/>
      <c r="DD417" s="151"/>
      <c r="DE417" s="151"/>
      <c r="DF417" s="151"/>
      <c r="DG417" s="151"/>
      <c r="DH417" s="151"/>
      <c r="DI417" s="151"/>
      <c r="DJ417" s="151"/>
      <c r="DK417" s="151"/>
      <c r="DL417" s="151"/>
      <c r="DM417" s="151"/>
      <c r="DN417" s="151"/>
      <c r="DO417" s="151"/>
      <c r="DP417" s="151"/>
      <c r="DQ417" s="151"/>
      <c r="DR417" s="151"/>
      <c r="DS417" s="151"/>
      <c r="DT417" s="151"/>
      <c r="DU417" s="151"/>
      <c r="DV417" s="151"/>
      <c r="DW417" s="151"/>
      <c r="DX417" s="151"/>
      <c r="DY417" s="151"/>
      <c r="DZ417" s="151"/>
      <c r="EA417" s="151"/>
      <c r="EB417" s="151"/>
      <c r="EC417" s="151"/>
      <c r="ED417" s="151"/>
      <c r="EE417" s="151"/>
      <c r="EF417" s="151"/>
      <c r="EG417" s="151"/>
      <c r="EH417" s="151"/>
      <c r="EI417" s="151"/>
      <c r="EJ417" s="151"/>
      <c r="EK417" s="151"/>
      <c r="EL417" s="151"/>
      <c r="EM417" s="151"/>
      <c r="EN417" s="151"/>
      <c r="EO417" s="151"/>
      <c r="EP417" s="151"/>
      <c r="EQ417" s="151"/>
      <c r="ER417" s="151"/>
      <c r="ES417" s="151"/>
      <c r="ET417" s="151"/>
      <c r="EU417" s="151"/>
      <c r="EV417" s="151"/>
      <c r="EW417" s="151"/>
      <c r="EX417" s="151"/>
      <c r="EY417" s="151"/>
      <c r="EZ417" s="151"/>
      <c r="FA417" s="151"/>
      <c r="FB417" s="151"/>
      <c r="FC417" s="151"/>
      <c r="FD417" s="151"/>
      <c r="FE417" s="151"/>
      <c r="FF417" s="151"/>
      <c r="FG417" s="151"/>
      <c r="FH417" s="151"/>
      <c r="FI417" s="151"/>
      <c r="FJ417" s="151"/>
      <c r="FK417" s="151"/>
      <c r="FL417" s="151"/>
      <c r="FM417" s="151"/>
      <c r="FN417" s="151"/>
      <c r="FO417" s="151"/>
      <c r="FP417" s="151"/>
      <c r="FQ417" s="151"/>
      <c r="FR417" s="151"/>
      <c r="FS417" s="151"/>
      <c r="FT417" s="151"/>
      <c r="FU417" s="151"/>
      <c r="FV417" s="151"/>
      <c r="FW417" s="151"/>
      <c r="FX417" s="151"/>
      <c r="FY417" s="151"/>
      <c r="FZ417" s="151"/>
      <c r="GA417" s="151"/>
      <c r="GB417" s="151"/>
      <c r="GC417" s="151"/>
      <c r="GD417" s="151"/>
      <c r="GE417" s="151"/>
      <c r="GF417" s="151"/>
      <c r="GG417" s="151"/>
      <c r="GH417" s="151"/>
      <c r="GI417" s="151"/>
      <c r="GJ417" s="151"/>
      <c r="GK417" s="151"/>
      <c r="GL417" s="151"/>
      <c r="GM417" s="151"/>
      <c r="GN417" s="151"/>
      <c r="GO417" s="151"/>
      <c r="GP417" s="151"/>
      <c r="GQ417" s="151"/>
      <c r="GR417" s="151"/>
      <c r="GS417" s="151"/>
      <c r="GT417" s="151"/>
      <c r="GU417" s="151"/>
      <c r="GV417" s="151"/>
      <c r="GW417" s="151"/>
      <c r="GX417" s="151"/>
      <c r="GY417" s="151"/>
      <c r="GZ417" s="151"/>
      <c r="HA417" s="151"/>
      <c r="HB417" s="151"/>
      <c r="HC417" s="151"/>
      <c r="HD417" s="151"/>
      <c r="HE417" s="151"/>
      <c r="HF417" s="151"/>
      <c r="HG417" s="151"/>
      <c r="HH417" s="151"/>
      <c r="HI417" s="151"/>
      <c r="HJ417" s="151"/>
      <c r="HK417" s="151"/>
      <c r="HL417" s="151"/>
      <c r="HM417" s="151"/>
      <c r="HN417" s="151"/>
      <c r="HO417" s="151"/>
      <c r="HP417" s="151"/>
      <c r="HQ417" s="151"/>
      <c r="HR417" s="151"/>
      <c r="HS417" s="151"/>
      <c r="HT417" s="151"/>
      <c r="HU417" s="151"/>
      <c r="HV417" s="151"/>
      <c r="HW417" s="151"/>
      <c r="HX417" s="151"/>
      <c r="HY417" s="151"/>
      <c r="HZ417" s="151"/>
      <c r="IA417" s="151"/>
      <c r="IB417" s="151"/>
      <c r="IC417" s="151"/>
      <c r="ID417" s="151"/>
      <c r="IE417" s="151"/>
      <c r="IF417" s="151"/>
      <c r="IG417" s="151"/>
      <c r="IH417" s="151"/>
      <c r="II417" s="151"/>
      <c r="IJ417" s="151"/>
      <c r="IK417" s="151"/>
      <c r="IL417" s="151"/>
      <c r="IM417" s="151"/>
      <c r="IN417" s="151"/>
      <c r="IO417" s="151"/>
      <c r="IP417" s="151"/>
      <c r="IQ417" s="151"/>
      <c r="IR417" s="151"/>
      <c r="IS417" s="151"/>
      <c r="IT417" s="151"/>
      <c r="IU417" s="151"/>
      <c r="IV417" s="151"/>
      <c r="IW417" s="151"/>
      <c r="IX417" s="151"/>
      <c r="IY417" s="151"/>
      <c r="IZ417" s="151"/>
      <c r="JA417" s="151"/>
      <c r="JB417" s="151"/>
      <c r="JC417" s="151"/>
      <c r="JD417" s="151"/>
      <c r="JE417" s="151"/>
      <c r="JF417" s="151"/>
      <c r="JG417" s="151"/>
      <c r="JH417" s="151"/>
      <c r="JI417" s="151"/>
      <c r="JJ417" s="151"/>
    </row>
    <row r="418" spans="1:270" ht="20.100000000000001" hidden="1" customHeight="1" x14ac:dyDescent="0.25">
      <c r="A418" s="50"/>
      <c r="B418" s="59"/>
      <c r="C418" s="52"/>
      <c r="D418" s="60"/>
      <c r="E418" s="398"/>
      <c r="F418" s="252"/>
      <c r="G418" s="252"/>
      <c r="H418" s="11"/>
      <c r="I418" s="12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1"/>
      <c r="AA418" s="151"/>
      <c r="AB418" s="151"/>
      <c r="AC418" s="151"/>
      <c r="AD418" s="151"/>
      <c r="AE418" s="151"/>
      <c r="AF418" s="151"/>
      <c r="AG418" s="151"/>
      <c r="AH418" s="151"/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1"/>
      <c r="AU418" s="151"/>
      <c r="AV418" s="151"/>
      <c r="AW418" s="151"/>
      <c r="AX418" s="151"/>
      <c r="AY418" s="151"/>
      <c r="AZ418" s="151"/>
      <c r="BA418" s="151"/>
      <c r="BB418" s="151"/>
      <c r="BC418" s="151"/>
      <c r="BD418" s="151"/>
      <c r="BE418" s="151"/>
      <c r="BF418" s="151"/>
      <c r="BG418" s="151"/>
      <c r="BH418" s="151"/>
      <c r="BI418" s="151"/>
      <c r="BJ418" s="151"/>
      <c r="BK418" s="151"/>
      <c r="BL418" s="151"/>
      <c r="BM418" s="151"/>
      <c r="BN418" s="151"/>
      <c r="BO418" s="151"/>
      <c r="BP418" s="151"/>
      <c r="BQ418" s="151"/>
      <c r="BR418" s="151"/>
      <c r="BS418" s="151"/>
      <c r="BT418" s="151"/>
      <c r="BU418" s="151"/>
      <c r="BV418" s="151"/>
      <c r="BW418" s="151"/>
      <c r="BX418" s="151"/>
      <c r="BY418" s="151"/>
      <c r="BZ418" s="151"/>
      <c r="CA418" s="151"/>
      <c r="CB418" s="151"/>
      <c r="CC418" s="151"/>
      <c r="CD418" s="151"/>
      <c r="CE418" s="151"/>
      <c r="CF418" s="151"/>
      <c r="CG418" s="151"/>
      <c r="CH418" s="151"/>
      <c r="CI418" s="151"/>
      <c r="CJ418" s="151"/>
      <c r="CK418" s="151"/>
      <c r="CL418" s="151"/>
      <c r="CM418" s="151"/>
      <c r="CN418" s="151"/>
      <c r="CO418" s="151"/>
      <c r="CP418" s="151"/>
      <c r="CQ418" s="151"/>
      <c r="CR418" s="151"/>
      <c r="CS418" s="151"/>
      <c r="CT418" s="151"/>
      <c r="CU418" s="151"/>
      <c r="CV418" s="151"/>
      <c r="CW418" s="151"/>
      <c r="CX418" s="151"/>
      <c r="CY418" s="151"/>
      <c r="CZ418" s="151"/>
      <c r="DA418" s="151"/>
      <c r="DB418" s="151"/>
      <c r="DC418" s="151"/>
      <c r="DD418" s="151"/>
      <c r="DE418" s="151"/>
      <c r="DF418" s="151"/>
      <c r="DG418" s="151"/>
      <c r="DH418" s="151"/>
      <c r="DI418" s="151"/>
      <c r="DJ418" s="151"/>
      <c r="DK418" s="151"/>
      <c r="DL418" s="151"/>
      <c r="DM418" s="151"/>
      <c r="DN418" s="151"/>
      <c r="DO418" s="151"/>
      <c r="DP418" s="151"/>
      <c r="DQ418" s="151"/>
      <c r="DR418" s="151"/>
      <c r="DS418" s="151"/>
      <c r="DT418" s="151"/>
      <c r="DU418" s="151"/>
      <c r="DV418" s="151"/>
      <c r="DW418" s="151"/>
      <c r="DX418" s="151"/>
      <c r="DY418" s="151"/>
      <c r="DZ418" s="151"/>
      <c r="EA418" s="151"/>
      <c r="EB418" s="151"/>
      <c r="EC418" s="151"/>
      <c r="ED418" s="151"/>
      <c r="EE418" s="151"/>
      <c r="EF418" s="151"/>
      <c r="EG418" s="151"/>
      <c r="EH418" s="151"/>
      <c r="EI418" s="151"/>
      <c r="EJ418" s="151"/>
      <c r="EK418" s="151"/>
      <c r="EL418" s="151"/>
      <c r="EM418" s="151"/>
      <c r="EN418" s="151"/>
      <c r="EO418" s="151"/>
      <c r="EP418" s="151"/>
      <c r="EQ418" s="151"/>
      <c r="ER418" s="151"/>
      <c r="ES418" s="151"/>
      <c r="ET418" s="151"/>
      <c r="EU418" s="151"/>
      <c r="EV418" s="151"/>
      <c r="EW418" s="151"/>
      <c r="EX418" s="151"/>
      <c r="EY418" s="151"/>
      <c r="EZ418" s="151"/>
      <c r="FA418" s="151"/>
      <c r="FB418" s="151"/>
      <c r="FC418" s="151"/>
      <c r="FD418" s="151"/>
      <c r="FE418" s="151"/>
      <c r="FF418" s="151"/>
      <c r="FG418" s="151"/>
      <c r="FH418" s="151"/>
      <c r="FI418" s="151"/>
      <c r="FJ418" s="151"/>
      <c r="FK418" s="151"/>
      <c r="FL418" s="151"/>
      <c r="FM418" s="151"/>
      <c r="FN418" s="151"/>
      <c r="FO418" s="151"/>
      <c r="FP418" s="151"/>
      <c r="FQ418" s="151"/>
      <c r="FR418" s="151"/>
      <c r="FS418" s="151"/>
      <c r="FT418" s="151"/>
      <c r="FU418" s="151"/>
      <c r="FV418" s="151"/>
      <c r="FW418" s="151"/>
      <c r="FX418" s="151"/>
      <c r="FY418" s="151"/>
      <c r="FZ418" s="151"/>
      <c r="GA418" s="151"/>
      <c r="GB418" s="151"/>
      <c r="GC418" s="151"/>
      <c r="GD418" s="151"/>
      <c r="GE418" s="151"/>
      <c r="GF418" s="151"/>
      <c r="GG418" s="151"/>
      <c r="GH418" s="151"/>
      <c r="GI418" s="151"/>
      <c r="GJ418" s="151"/>
      <c r="GK418" s="151"/>
      <c r="GL418" s="151"/>
      <c r="GM418" s="151"/>
      <c r="GN418" s="151"/>
      <c r="GO418" s="151"/>
      <c r="GP418" s="151"/>
      <c r="GQ418" s="151"/>
      <c r="GR418" s="151"/>
      <c r="GS418" s="151"/>
      <c r="GT418" s="151"/>
      <c r="GU418" s="151"/>
      <c r="GV418" s="151"/>
      <c r="GW418" s="151"/>
      <c r="GX418" s="151"/>
      <c r="GY418" s="151"/>
      <c r="GZ418" s="151"/>
      <c r="HA418" s="151"/>
      <c r="HB418" s="151"/>
      <c r="HC418" s="151"/>
      <c r="HD418" s="151"/>
      <c r="HE418" s="151"/>
      <c r="HF418" s="151"/>
      <c r="HG418" s="151"/>
      <c r="HH418" s="151"/>
      <c r="HI418" s="151"/>
      <c r="HJ418" s="151"/>
      <c r="HK418" s="151"/>
      <c r="HL418" s="151"/>
      <c r="HM418" s="151"/>
      <c r="HN418" s="151"/>
      <c r="HO418" s="151"/>
      <c r="HP418" s="151"/>
      <c r="HQ418" s="151"/>
      <c r="HR418" s="151"/>
      <c r="HS418" s="151"/>
      <c r="HT418" s="151"/>
      <c r="HU418" s="151"/>
      <c r="HV418" s="151"/>
      <c r="HW418" s="151"/>
      <c r="HX418" s="151"/>
      <c r="HY418" s="151"/>
      <c r="HZ418" s="151"/>
      <c r="IA418" s="151"/>
      <c r="IB418" s="151"/>
      <c r="IC418" s="151"/>
      <c r="ID418" s="151"/>
      <c r="IE418" s="151"/>
      <c r="IF418" s="151"/>
      <c r="IG418" s="151"/>
      <c r="IH418" s="151"/>
      <c r="II418" s="151"/>
      <c r="IJ418" s="151"/>
      <c r="IK418" s="151"/>
      <c r="IL418" s="151"/>
      <c r="IM418" s="151"/>
      <c r="IN418" s="151"/>
      <c r="IO418" s="151"/>
      <c r="IP418" s="151"/>
      <c r="IQ418" s="151"/>
      <c r="IR418" s="151"/>
      <c r="IS418" s="151"/>
      <c r="IT418" s="151"/>
      <c r="IU418" s="151"/>
      <c r="IV418" s="151"/>
      <c r="IW418" s="151"/>
      <c r="IX418" s="151"/>
      <c r="IY418" s="151"/>
      <c r="IZ418" s="151"/>
      <c r="JA418" s="151"/>
      <c r="JB418" s="151"/>
      <c r="JC418" s="151"/>
      <c r="JD418" s="151"/>
      <c r="JE418" s="151"/>
      <c r="JF418" s="151"/>
      <c r="JG418" s="151"/>
      <c r="JH418" s="151"/>
      <c r="JI418" s="151"/>
      <c r="JJ418" s="151"/>
    </row>
    <row r="419" spans="1:270" x14ac:dyDescent="0.25">
      <c r="A419" s="454">
        <v>3237</v>
      </c>
      <c r="B419" s="455"/>
      <c r="C419" s="456"/>
      <c r="D419" s="60" t="s">
        <v>62</v>
      </c>
      <c r="E419" s="398">
        <v>8612</v>
      </c>
      <c r="F419" s="252">
        <v>0</v>
      </c>
      <c r="G419" s="252"/>
      <c r="H419" s="11"/>
      <c r="I419" s="12"/>
      <c r="J419" s="151"/>
      <c r="K419" s="151"/>
      <c r="L419" s="151"/>
      <c r="M419" s="151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  <c r="AC419" s="151"/>
      <c r="AD419" s="151"/>
      <c r="AE419" s="151"/>
      <c r="AF419" s="151"/>
      <c r="AG419" s="151"/>
      <c r="AH419" s="151"/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  <c r="AV419" s="151"/>
      <c r="AW419" s="151"/>
      <c r="AX419" s="151"/>
      <c r="AY419" s="151"/>
      <c r="AZ419" s="151"/>
      <c r="BA419" s="151"/>
      <c r="BB419" s="151"/>
      <c r="BC419" s="151"/>
      <c r="BD419" s="151"/>
      <c r="BE419" s="151"/>
      <c r="BF419" s="151"/>
      <c r="BG419" s="151"/>
      <c r="BH419" s="151"/>
      <c r="BI419" s="151"/>
      <c r="BJ419" s="151"/>
      <c r="BK419" s="151"/>
      <c r="BL419" s="151"/>
      <c r="BM419" s="151"/>
      <c r="BN419" s="151"/>
      <c r="BO419" s="151"/>
      <c r="BP419" s="151"/>
      <c r="BQ419" s="151"/>
      <c r="BR419" s="151"/>
      <c r="BS419" s="151"/>
      <c r="BT419" s="151"/>
      <c r="BU419" s="151"/>
      <c r="BV419" s="151"/>
      <c r="BW419" s="151"/>
      <c r="BX419" s="151"/>
      <c r="BY419" s="151"/>
      <c r="BZ419" s="151"/>
      <c r="CA419" s="151"/>
      <c r="CB419" s="151"/>
      <c r="CC419" s="151"/>
      <c r="CD419" s="151"/>
      <c r="CE419" s="151"/>
      <c r="CF419" s="151"/>
      <c r="CG419" s="151"/>
      <c r="CH419" s="151"/>
      <c r="CI419" s="151"/>
      <c r="CJ419" s="151"/>
      <c r="CK419" s="151"/>
      <c r="CL419" s="151"/>
      <c r="CM419" s="151"/>
      <c r="CN419" s="151"/>
      <c r="CO419" s="151"/>
      <c r="CP419" s="151"/>
      <c r="CQ419" s="151"/>
      <c r="CR419" s="151"/>
      <c r="CS419" s="151"/>
      <c r="CT419" s="151"/>
      <c r="CU419" s="151"/>
      <c r="CV419" s="151"/>
      <c r="CW419" s="151"/>
      <c r="CX419" s="151"/>
      <c r="CY419" s="151"/>
      <c r="CZ419" s="151"/>
      <c r="DA419" s="151"/>
      <c r="DB419" s="151"/>
      <c r="DC419" s="151"/>
      <c r="DD419" s="151"/>
      <c r="DE419" s="151"/>
      <c r="DF419" s="151"/>
      <c r="DG419" s="151"/>
      <c r="DH419" s="151"/>
      <c r="DI419" s="151"/>
      <c r="DJ419" s="151"/>
      <c r="DK419" s="151"/>
      <c r="DL419" s="151"/>
      <c r="DM419" s="151"/>
      <c r="DN419" s="151"/>
      <c r="DO419" s="151"/>
      <c r="DP419" s="151"/>
      <c r="DQ419" s="151"/>
      <c r="DR419" s="151"/>
      <c r="DS419" s="151"/>
      <c r="DT419" s="151"/>
      <c r="DU419" s="151"/>
      <c r="DV419" s="151"/>
      <c r="DW419" s="151"/>
      <c r="DX419" s="151"/>
      <c r="DY419" s="151"/>
      <c r="DZ419" s="151"/>
      <c r="EA419" s="151"/>
      <c r="EB419" s="151"/>
      <c r="EC419" s="151"/>
      <c r="ED419" s="151"/>
      <c r="EE419" s="151"/>
      <c r="EF419" s="151"/>
      <c r="EG419" s="151"/>
      <c r="EH419" s="151"/>
      <c r="EI419" s="151"/>
      <c r="EJ419" s="151"/>
      <c r="EK419" s="151"/>
      <c r="EL419" s="151"/>
      <c r="EM419" s="151"/>
      <c r="EN419" s="151"/>
      <c r="EO419" s="151"/>
      <c r="EP419" s="151"/>
      <c r="EQ419" s="151"/>
      <c r="ER419" s="151"/>
      <c r="ES419" s="151"/>
      <c r="ET419" s="151"/>
      <c r="EU419" s="151"/>
      <c r="EV419" s="151"/>
      <c r="EW419" s="151"/>
      <c r="EX419" s="151"/>
      <c r="EY419" s="151"/>
      <c r="EZ419" s="151"/>
      <c r="FA419" s="151"/>
      <c r="FB419" s="151"/>
      <c r="FC419" s="151"/>
      <c r="FD419" s="151"/>
      <c r="FE419" s="151"/>
      <c r="FF419" s="151"/>
      <c r="FG419" s="151"/>
      <c r="FH419" s="151"/>
      <c r="FI419" s="151"/>
      <c r="FJ419" s="151"/>
      <c r="FK419" s="151"/>
      <c r="FL419" s="151"/>
      <c r="FM419" s="151"/>
      <c r="FN419" s="151"/>
      <c r="FO419" s="151"/>
      <c r="FP419" s="151"/>
      <c r="FQ419" s="151"/>
      <c r="FR419" s="151"/>
      <c r="FS419" s="151"/>
      <c r="FT419" s="151"/>
      <c r="FU419" s="151"/>
      <c r="FV419" s="151"/>
      <c r="FW419" s="151"/>
      <c r="FX419" s="151"/>
      <c r="FY419" s="151"/>
      <c r="FZ419" s="151"/>
      <c r="GA419" s="151"/>
      <c r="GB419" s="151"/>
      <c r="GC419" s="151"/>
      <c r="GD419" s="151"/>
      <c r="GE419" s="151"/>
      <c r="GF419" s="151"/>
      <c r="GG419" s="151"/>
      <c r="GH419" s="151"/>
      <c r="GI419" s="151"/>
      <c r="GJ419" s="151"/>
      <c r="GK419" s="151"/>
      <c r="GL419" s="151"/>
      <c r="GM419" s="151"/>
      <c r="GN419" s="151"/>
      <c r="GO419" s="151"/>
      <c r="GP419" s="151"/>
      <c r="GQ419" s="151"/>
      <c r="GR419" s="151"/>
      <c r="GS419" s="151"/>
      <c r="GT419" s="151"/>
      <c r="GU419" s="151"/>
      <c r="GV419" s="151"/>
      <c r="GW419" s="151"/>
      <c r="GX419" s="151"/>
      <c r="GY419" s="151"/>
      <c r="GZ419" s="151"/>
      <c r="HA419" s="151"/>
      <c r="HB419" s="151"/>
      <c r="HC419" s="151"/>
      <c r="HD419" s="151"/>
      <c r="HE419" s="151"/>
      <c r="HF419" s="151"/>
      <c r="HG419" s="151"/>
      <c r="HH419" s="151"/>
      <c r="HI419" s="151"/>
      <c r="HJ419" s="151"/>
      <c r="HK419" s="151"/>
      <c r="HL419" s="151"/>
      <c r="HM419" s="151"/>
      <c r="HN419" s="151"/>
      <c r="HO419" s="151"/>
      <c r="HP419" s="151"/>
      <c r="HQ419" s="151"/>
      <c r="HR419" s="151"/>
      <c r="HS419" s="151"/>
      <c r="HT419" s="151"/>
      <c r="HU419" s="151"/>
      <c r="HV419" s="151"/>
      <c r="HW419" s="151"/>
      <c r="HX419" s="151"/>
      <c r="HY419" s="151"/>
      <c r="HZ419" s="151"/>
      <c r="IA419" s="151"/>
      <c r="IB419" s="151"/>
      <c r="IC419" s="151"/>
      <c r="ID419" s="151"/>
      <c r="IE419" s="151"/>
      <c r="IF419" s="151"/>
      <c r="IG419" s="151"/>
      <c r="IH419" s="151"/>
      <c r="II419" s="151"/>
      <c r="IJ419" s="151"/>
      <c r="IK419" s="151"/>
      <c r="IL419" s="151"/>
      <c r="IM419" s="151"/>
      <c r="IN419" s="151"/>
      <c r="IO419" s="151"/>
      <c r="IP419" s="151"/>
      <c r="IQ419" s="151"/>
      <c r="IR419" s="151"/>
      <c r="IS419" s="151"/>
      <c r="IT419" s="151"/>
      <c r="IU419" s="151"/>
      <c r="IV419" s="151"/>
      <c r="IW419" s="151"/>
      <c r="IX419" s="151"/>
      <c r="IY419" s="151"/>
      <c r="IZ419" s="151"/>
      <c r="JA419" s="151"/>
      <c r="JB419" s="151"/>
      <c r="JC419" s="151"/>
      <c r="JD419" s="151"/>
      <c r="JE419" s="151"/>
      <c r="JF419" s="151"/>
      <c r="JG419" s="151"/>
      <c r="JH419" s="151"/>
      <c r="JI419" s="151"/>
      <c r="JJ419" s="151"/>
    </row>
    <row r="420" spans="1:270" s="94" customFormat="1" x14ac:dyDescent="0.25">
      <c r="A420" s="86" t="s">
        <v>124</v>
      </c>
      <c r="B420" s="331"/>
      <c r="C420" s="323"/>
      <c r="D420" s="332" t="s">
        <v>125</v>
      </c>
      <c r="E420" s="403">
        <f>E422</f>
        <v>0</v>
      </c>
      <c r="F420" s="279">
        <f>F422</f>
        <v>0</v>
      </c>
      <c r="G420" s="279">
        <v>0</v>
      </c>
      <c r="H420" s="251"/>
      <c r="I420" s="83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  <c r="AA420" s="151"/>
      <c r="AB420" s="151"/>
      <c r="AC420" s="151"/>
      <c r="AD420" s="151"/>
      <c r="AE420" s="151"/>
      <c r="AF420" s="151"/>
      <c r="AG420" s="151"/>
      <c r="AH420" s="151"/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151"/>
      <c r="BH420" s="151"/>
      <c r="BI420" s="151"/>
      <c r="BJ420" s="151"/>
      <c r="BK420" s="151"/>
      <c r="BL420" s="151"/>
      <c r="BM420" s="151"/>
      <c r="BN420" s="151"/>
      <c r="BO420" s="151"/>
      <c r="BP420" s="151"/>
      <c r="BQ420" s="151"/>
      <c r="BR420" s="151"/>
      <c r="BS420" s="151"/>
      <c r="BT420" s="151"/>
      <c r="BU420" s="151"/>
      <c r="BV420" s="151"/>
      <c r="BW420" s="151"/>
      <c r="BX420" s="151"/>
      <c r="BY420" s="151"/>
      <c r="BZ420" s="151"/>
      <c r="CA420" s="151"/>
      <c r="CB420" s="151"/>
      <c r="CC420" s="151"/>
      <c r="CD420" s="151"/>
      <c r="CE420" s="151"/>
      <c r="CF420" s="151"/>
      <c r="CG420" s="151"/>
      <c r="CH420" s="151"/>
      <c r="CI420" s="151"/>
      <c r="CJ420" s="151"/>
      <c r="CK420" s="151"/>
      <c r="CL420" s="151"/>
      <c r="CM420" s="151"/>
      <c r="CN420" s="151"/>
      <c r="CO420" s="151"/>
      <c r="CP420" s="151"/>
      <c r="CQ420" s="151"/>
      <c r="CR420" s="151"/>
      <c r="CS420" s="151"/>
      <c r="CT420" s="151"/>
      <c r="CU420" s="151"/>
      <c r="CV420" s="151"/>
      <c r="CW420" s="151"/>
      <c r="CX420" s="151"/>
      <c r="CY420" s="151"/>
      <c r="CZ420" s="151"/>
      <c r="DA420" s="151"/>
      <c r="DB420" s="151"/>
      <c r="DC420" s="151"/>
      <c r="DD420" s="151"/>
      <c r="DE420" s="151"/>
      <c r="DF420" s="151"/>
      <c r="DG420" s="151"/>
      <c r="DH420" s="151"/>
      <c r="DI420" s="151"/>
      <c r="DJ420" s="151"/>
      <c r="DK420" s="151"/>
      <c r="DL420" s="151"/>
      <c r="DM420" s="151"/>
      <c r="DN420" s="151"/>
      <c r="DO420" s="151"/>
      <c r="DP420" s="151"/>
      <c r="DQ420" s="151"/>
      <c r="DR420" s="151"/>
      <c r="DS420" s="151"/>
      <c r="DT420" s="151"/>
      <c r="DU420" s="151"/>
      <c r="DV420" s="151"/>
      <c r="DW420" s="151"/>
      <c r="DX420" s="151"/>
      <c r="DY420" s="151"/>
      <c r="DZ420" s="151"/>
      <c r="EA420" s="151"/>
      <c r="EB420" s="151"/>
      <c r="EC420" s="151"/>
      <c r="ED420" s="151"/>
      <c r="EE420" s="151"/>
      <c r="EF420" s="151"/>
      <c r="EG420" s="151"/>
      <c r="EH420" s="151"/>
      <c r="EI420" s="151"/>
      <c r="EJ420" s="151"/>
      <c r="EK420" s="151"/>
      <c r="EL420" s="151"/>
      <c r="EM420" s="151"/>
      <c r="EN420" s="151"/>
      <c r="EO420" s="151"/>
      <c r="EP420" s="151"/>
      <c r="EQ420" s="151"/>
      <c r="ER420" s="151"/>
      <c r="ES420" s="151"/>
      <c r="ET420" s="151"/>
      <c r="EU420" s="151"/>
      <c r="EV420" s="151"/>
      <c r="EW420" s="151"/>
      <c r="EX420" s="151"/>
      <c r="EY420" s="151"/>
      <c r="EZ420" s="151"/>
      <c r="FA420" s="151"/>
      <c r="FB420" s="151"/>
      <c r="FC420" s="151"/>
      <c r="FD420" s="151"/>
      <c r="FE420" s="151"/>
      <c r="FF420" s="151"/>
      <c r="FG420" s="151"/>
      <c r="FH420" s="151"/>
      <c r="FI420" s="151"/>
      <c r="FJ420" s="151"/>
      <c r="FK420" s="151"/>
      <c r="FL420" s="151"/>
      <c r="FM420" s="151"/>
      <c r="FN420" s="151"/>
      <c r="FO420" s="151"/>
      <c r="FP420" s="151"/>
      <c r="FQ420" s="151"/>
      <c r="FR420" s="151"/>
      <c r="FS420" s="151"/>
      <c r="FT420" s="151"/>
      <c r="FU420" s="151"/>
      <c r="FV420" s="151"/>
      <c r="FW420" s="151"/>
      <c r="FX420" s="151"/>
      <c r="FY420" s="151"/>
      <c r="FZ420" s="151"/>
      <c r="GA420" s="151"/>
      <c r="GB420" s="151"/>
      <c r="GC420" s="151"/>
      <c r="GD420" s="151"/>
      <c r="GE420" s="151"/>
      <c r="GF420" s="151"/>
      <c r="GG420" s="151"/>
      <c r="GH420" s="151"/>
      <c r="GI420" s="151"/>
      <c r="GJ420" s="151"/>
      <c r="GK420" s="151"/>
      <c r="GL420" s="151"/>
      <c r="GM420" s="151"/>
      <c r="GN420" s="151"/>
      <c r="GO420" s="151"/>
      <c r="GP420" s="151"/>
      <c r="GQ420" s="151"/>
      <c r="GR420" s="151"/>
      <c r="GS420" s="151"/>
      <c r="GT420" s="151"/>
      <c r="GU420" s="151"/>
      <c r="GV420" s="151"/>
      <c r="GW420" s="151"/>
      <c r="GX420" s="151"/>
      <c r="GY420" s="151"/>
      <c r="GZ420" s="151"/>
      <c r="HA420" s="151"/>
      <c r="HB420" s="151"/>
      <c r="HC420" s="151"/>
      <c r="HD420" s="151"/>
      <c r="HE420" s="151"/>
      <c r="HF420" s="151"/>
      <c r="HG420" s="151"/>
      <c r="HH420" s="151"/>
      <c r="HI420" s="151"/>
      <c r="HJ420" s="151"/>
      <c r="HK420" s="151"/>
      <c r="HL420" s="151"/>
      <c r="HM420" s="151"/>
      <c r="HN420" s="151"/>
      <c r="HO420" s="151"/>
      <c r="HP420" s="151"/>
      <c r="HQ420" s="151"/>
      <c r="HR420" s="151"/>
      <c r="HS420" s="151"/>
      <c r="HT420" s="151"/>
      <c r="HU420" s="151"/>
      <c r="HV420" s="151"/>
      <c r="HW420" s="151"/>
      <c r="HX420" s="151"/>
      <c r="HY420" s="151"/>
      <c r="HZ420" s="151"/>
      <c r="IA420" s="151"/>
      <c r="IB420" s="151"/>
      <c r="IC420" s="151"/>
      <c r="ID420" s="151"/>
      <c r="IE420" s="151"/>
      <c r="IF420" s="151"/>
      <c r="IG420" s="151"/>
      <c r="IH420" s="151"/>
      <c r="II420" s="151"/>
      <c r="IJ420" s="151"/>
      <c r="IK420" s="151"/>
      <c r="IL420" s="151"/>
      <c r="IM420" s="151"/>
      <c r="IN420" s="151"/>
      <c r="IO420" s="151"/>
      <c r="IP420" s="151"/>
      <c r="IQ420" s="151"/>
      <c r="IR420" s="151"/>
      <c r="IS420" s="151"/>
      <c r="IT420" s="151"/>
      <c r="IU420" s="151"/>
      <c r="IV420" s="151"/>
      <c r="IW420" s="151"/>
      <c r="IX420" s="151"/>
      <c r="IY420" s="151"/>
      <c r="IZ420" s="151"/>
      <c r="JA420" s="151"/>
      <c r="JB420" s="151"/>
      <c r="JC420" s="151"/>
      <c r="JD420" s="151"/>
      <c r="JE420" s="151"/>
      <c r="JF420" s="151"/>
      <c r="JG420" s="151"/>
      <c r="JH420" s="151"/>
      <c r="JI420" s="151"/>
      <c r="JJ420" s="151"/>
    </row>
    <row r="421" spans="1:270" s="151" customFormat="1" x14ac:dyDescent="0.25">
      <c r="A421" s="451" t="s">
        <v>163</v>
      </c>
      <c r="B421" s="452"/>
      <c r="C421" s="453"/>
      <c r="D421" s="179" t="s">
        <v>164</v>
      </c>
      <c r="E421" s="398"/>
      <c r="F421" s="252"/>
      <c r="G421" s="252"/>
      <c r="H421" s="11"/>
      <c r="I421" s="12"/>
    </row>
    <row r="422" spans="1:270" s="74" customFormat="1" x14ac:dyDescent="0.25">
      <c r="A422" s="97"/>
      <c r="B422" s="105">
        <v>3</v>
      </c>
      <c r="C422" s="99"/>
      <c r="D422" s="107" t="s">
        <v>23</v>
      </c>
      <c r="E422" s="401">
        <f>E423</f>
        <v>0</v>
      </c>
      <c r="F422" s="261">
        <f>F423</f>
        <v>0</v>
      </c>
      <c r="G422" s="261">
        <v>0</v>
      </c>
      <c r="H422" s="71"/>
      <c r="I422" s="7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  <c r="AA422" s="151"/>
      <c r="AB422" s="151"/>
      <c r="AC422" s="151"/>
      <c r="AD422" s="151"/>
      <c r="AE422" s="151"/>
      <c r="AF422" s="151"/>
      <c r="AG422" s="151"/>
      <c r="AH422" s="151"/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  <c r="AY422" s="151"/>
      <c r="AZ422" s="151"/>
      <c r="BA422" s="151"/>
      <c r="BB422" s="151"/>
      <c r="BC422" s="151"/>
      <c r="BD422" s="151"/>
      <c r="BE422" s="151"/>
      <c r="BF422" s="151"/>
      <c r="BG422" s="151"/>
      <c r="BH422" s="151"/>
      <c r="BI422" s="151"/>
      <c r="BJ422" s="151"/>
      <c r="BK422" s="151"/>
      <c r="BL422" s="151"/>
      <c r="BM422" s="151"/>
      <c r="BN422" s="151"/>
      <c r="BO422" s="151"/>
      <c r="BP422" s="151"/>
      <c r="BQ422" s="151"/>
      <c r="BR422" s="151"/>
      <c r="BS422" s="151"/>
      <c r="BT422" s="151"/>
      <c r="BU422" s="151"/>
      <c r="BV422" s="151"/>
      <c r="BW422" s="151"/>
      <c r="BX422" s="151"/>
      <c r="BY422" s="151"/>
      <c r="BZ422" s="151"/>
      <c r="CA422" s="151"/>
      <c r="CB422" s="151"/>
      <c r="CC422" s="151"/>
      <c r="CD422" s="151"/>
      <c r="CE422" s="151"/>
      <c r="CF422" s="151"/>
      <c r="CG422" s="151"/>
      <c r="CH422" s="151"/>
      <c r="CI422" s="151"/>
      <c r="CJ422" s="151"/>
      <c r="CK422" s="151"/>
      <c r="CL422" s="151"/>
      <c r="CM422" s="151"/>
      <c r="CN422" s="151"/>
      <c r="CO422" s="151"/>
      <c r="CP422" s="151"/>
      <c r="CQ422" s="151"/>
      <c r="CR422" s="151"/>
      <c r="CS422" s="151"/>
      <c r="CT422" s="151"/>
      <c r="CU422" s="151"/>
      <c r="CV422" s="151"/>
      <c r="CW422" s="151"/>
      <c r="CX422" s="151"/>
      <c r="CY422" s="151"/>
      <c r="CZ422" s="151"/>
      <c r="DA422" s="151"/>
      <c r="DB422" s="151"/>
      <c r="DC422" s="151"/>
      <c r="DD422" s="151"/>
      <c r="DE422" s="151"/>
      <c r="DF422" s="151"/>
      <c r="DG422" s="151"/>
      <c r="DH422" s="151"/>
      <c r="DI422" s="151"/>
      <c r="DJ422" s="151"/>
      <c r="DK422" s="151"/>
      <c r="DL422" s="151"/>
      <c r="DM422" s="151"/>
      <c r="DN422" s="151"/>
      <c r="DO422" s="151"/>
      <c r="DP422" s="151"/>
      <c r="DQ422" s="151"/>
      <c r="DR422" s="151"/>
      <c r="DS422" s="151"/>
      <c r="DT422" s="151"/>
      <c r="DU422" s="151"/>
      <c r="DV422" s="151"/>
      <c r="DW422" s="151"/>
      <c r="DX422" s="151"/>
      <c r="DY422" s="151"/>
      <c r="DZ422" s="151"/>
      <c r="EA422" s="151"/>
      <c r="EB422" s="151"/>
      <c r="EC422" s="151"/>
      <c r="ED422" s="151"/>
      <c r="EE422" s="151"/>
      <c r="EF422" s="151"/>
      <c r="EG422" s="151"/>
      <c r="EH422" s="151"/>
      <c r="EI422" s="151"/>
      <c r="EJ422" s="151"/>
      <c r="EK422" s="151"/>
      <c r="EL422" s="151"/>
      <c r="EM422" s="151"/>
      <c r="EN422" s="151"/>
      <c r="EO422" s="151"/>
      <c r="EP422" s="151"/>
      <c r="EQ422" s="151"/>
      <c r="ER422" s="151"/>
      <c r="ES422" s="151"/>
      <c r="ET422" s="151"/>
      <c r="EU422" s="151"/>
      <c r="EV422" s="151"/>
      <c r="EW422" s="151"/>
      <c r="EX422" s="151"/>
      <c r="EY422" s="151"/>
      <c r="EZ422" s="151"/>
      <c r="FA422" s="151"/>
      <c r="FB422" s="151"/>
      <c r="FC422" s="151"/>
      <c r="FD422" s="151"/>
      <c r="FE422" s="151"/>
      <c r="FF422" s="151"/>
      <c r="FG422" s="151"/>
      <c r="FH422" s="151"/>
      <c r="FI422" s="151"/>
      <c r="FJ422" s="151"/>
      <c r="FK422" s="151"/>
      <c r="FL422" s="151"/>
      <c r="FM422" s="151"/>
      <c r="FN422" s="151"/>
      <c r="FO422" s="151"/>
      <c r="FP422" s="151"/>
      <c r="FQ422" s="151"/>
      <c r="FR422" s="151"/>
      <c r="FS422" s="151"/>
      <c r="FT422" s="151"/>
      <c r="FU422" s="151"/>
      <c r="FV422" s="151"/>
      <c r="FW422" s="151"/>
      <c r="FX422" s="151"/>
      <c r="FY422" s="151"/>
      <c r="FZ422" s="151"/>
      <c r="GA422" s="151"/>
      <c r="GB422" s="151"/>
      <c r="GC422" s="151"/>
      <c r="GD422" s="151"/>
      <c r="GE422" s="151"/>
      <c r="GF422" s="151"/>
      <c r="GG422" s="151"/>
      <c r="GH422" s="151"/>
      <c r="GI422" s="151"/>
      <c r="GJ422" s="151"/>
      <c r="GK422" s="151"/>
      <c r="GL422" s="151"/>
      <c r="GM422" s="151"/>
      <c r="GN422" s="151"/>
      <c r="GO422" s="151"/>
      <c r="GP422" s="151"/>
      <c r="GQ422" s="151"/>
      <c r="GR422" s="151"/>
      <c r="GS422" s="151"/>
      <c r="GT422" s="151"/>
      <c r="GU422" s="151"/>
      <c r="GV422" s="151"/>
      <c r="GW422" s="151"/>
      <c r="GX422" s="151"/>
      <c r="GY422" s="151"/>
      <c r="GZ422" s="151"/>
      <c r="HA422" s="151"/>
      <c r="HB422" s="151"/>
      <c r="HC422" s="151"/>
      <c r="HD422" s="151"/>
      <c r="HE422" s="151"/>
      <c r="HF422" s="151"/>
      <c r="HG422" s="151"/>
      <c r="HH422" s="151"/>
      <c r="HI422" s="151"/>
      <c r="HJ422" s="151"/>
      <c r="HK422" s="151"/>
      <c r="HL422" s="151"/>
      <c r="HM422" s="151"/>
      <c r="HN422" s="151"/>
      <c r="HO422" s="151"/>
      <c r="HP422" s="151"/>
      <c r="HQ422" s="151"/>
      <c r="HR422" s="151"/>
      <c r="HS422" s="151"/>
      <c r="HT422" s="151"/>
      <c r="HU422" s="151"/>
      <c r="HV422" s="151"/>
      <c r="HW422" s="151"/>
      <c r="HX422" s="151"/>
      <c r="HY422" s="151"/>
      <c r="HZ422" s="151"/>
      <c r="IA422" s="151"/>
      <c r="IB422" s="151"/>
      <c r="IC422" s="151"/>
      <c r="ID422" s="151"/>
      <c r="IE422" s="151"/>
      <c r="IF422" s="151"/>
      <c r="IG422" s="151"/>
      <c r="IH422" s="151"/>
      <c r="II422" s="151"/>
      <c r="IJ422" s="151"/>
      <c r="IK422" s="151"/>
      <c r="IL422" s="151"/>
      <c r="IM422" s="151"/>
      <c r="IN422" s="151"/>
      <c r="IO422" s="151"/>
      <c r="IP422" s="151"/>
      <c r="IQ422" s="151"/>
      <c r="IR422" s="151"/>
      <c r="IS422" s="151"/>
      <c r="IT422" s="151"/>
      <c r="IU422" s="151"/>
      <c r="IV422" s="151"/>
      <c r="IW422" s="151"/>
      <c r="IX422" s="151"/>
      <c r="IY422" s="151"/>
      <c r="IZ422" s="151"/>
      <c r="JA422" s="151"/>
      <c r="JB422" s="151"/>
      <c r="JC422" s="151"/>
      <c r="JD422" s="151"/>
      <c r="JE422" s="151"/>
      <c r="JF422" s="151"/>
      <c r="JG422" s="151"/>
      <c r="JH422" s="151"/>
      <c r="JI422" s="151"/>
      <c r="JJ422" s="151"/>
    </row>
    <row r="423" spans="1:270" s="79" customFormat="1" x14ac:dyDescent="0.25">
      <c r="A423" s="310"/>
      <c r="B423" s="292">
        <v>32</v>
      </c>
      <c r="C423" s="309"/>
      <c r="D423" s="311" t="s">
        <v>33</v>
      </c>
      <c r="E423" s="281">
        <f>E424</f>
        <v>0</v>
      </c>
      <c r="F423" s="254">
        <f>F424+F425+F427</f>
        <v>0</v>
      </c>
      <c r="G423" s="254"/>
      <c r="H423" s="168"/>
      <c r="I423" s="168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  <c r="AC423" s="151"/>
      <c r="AD423" s="151"/>
      <c r="AE423" s="151"/>
      <c r="AF423" s="151"/>
      <c r="AG423" s="151"/>
      <c r="AH423" s="151"/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  <c r="AV423" s="151"/>
      <c r="AW423" s="151"/>
      <c r="AX423" s="151"/>
      <c r="AY423" s="151"/>
      <c r="AZ423" s="151"/>
      <c r="BA423" s="151"/>
      <c r="BB423" s="151"/>
      <c r="BC423" s="151"/>
      <c r="BD423" s="151"/>
      <c r="BE423" s="151"/>
      <c r="BF423" s="151"/>
      <c r="BG423" s="151"/>
      <c r="BH423" s="151"/>
      <c r="BI423" s="151"/>
      <c r="BJ423" s="151"/>
      <c r="BK423" s="151"/>
      <c r="BL423" s="151"/>
      <c r="BM423" s="151"/>
      <c r="BN423" s="151"/>
      <c r="BO423" s="151"/>
      <c r="BP423" s="151"/>
      <c r="BQ423" s="151"/>
      <c r="BR423" s="151"/>
      <c r="BS423" s="151"/>
      <c r="BT423" s="151"/>
      <c r="BU423" s="151"/>
      <c r="BV423" s="151"/>
      <c r="BW423" s="151"/>
      <c r="BX423" s="151"/>
      <c r="BY423" s="151"/>
      <c r="BZ423" s="151"/>
      <c r="CA423" s="151"/>
      <c r="CB423" s="151"/>
      <c r="CC423" s="151"/>
      <c r="CD423" s="151"/>
      <c r="CE423" s="151"/>
      <c r="CF423" s="151"/>
      <c r="CG423" s="151"/>
      <c r="CH423" s="151"/>
      <c r="CI423" s="151"/>
      <c r="CJ423" s="151"/>
      <c r="CK423" s="151"/>
      <c r="CL423" s="151"/>
      <c r="CM423" s="151"/>
      <c r="CN423" s="151"/>
      <c r="CO423" s="151"/>
      <c r="CP423" s="151"/>
      <c r="CQ423" s="151"/>
      <c r="CR423" s="151"/>
      <c r="CS423" s="151"/>
      <c r="CT423" s="151"/>
      <c r="CU423" s="151"/>
      <c r="CV423" s="151"/>
      <c r="CW423" s="151"/>
      <c r="CX423" s="151"/>
      <c r="CY423" s="151"/>
      <c r="CZ423" s="151"/>
      <c r="DA423" s="151"/>
      <c r="DB423" s="151"/>
      <c r="DC423" s="151"/>
      <c r="DD423" s="151"/>
      <c r="DE423" s="151"/>
      <c r="DF423" s="151"/>
      <c r="DG423" s="151"/>
      <c r="DH423" s="151"/>
      <c r="DI423" s="151"/>
      <c r="DJ423" s="151"/>
      <c r="DK423" s="151"/>
      <c r="DL423" s="151"/>
      <c r="DM423" s="151"/>
      <c r="DN423" s="151"/>
      <c r="DO423" s="151"/>
      <c r="DP423" s="151"/>
      <c r="DQ423" s="151"/>
      <c r="DR423" s="151"/>
      <c r="DS423" s="151"/>
      <c r="DT423" s="151"/>
      <c r="DU423" s="151"/>
      <c r="DV423" s="151"/>
      <c r="DW423" s="151"/>
      <c r="DX423" s="151"/>
      <c r="DY423" s="151"/>
      <c r="DZ423" s="151"/>
      <c r="EA423" s="151"/>
      <c r="EB423" s="151"/>
      <c r="EC423" s="151"/>
      <c r="ED423" s="151"/>
      <c r="EE423" s="151"/>
      <c r="EF423" s="151"/>
      <c r="EG423" s="151"/>
      <c r="EH423" s="151"/>
      <c r="EI423" s="151"/>
      <c r="EJ423" s="151"/>
      <c r="EK423" s="151"/>
      <c r="EL423" s="151"/>
      <c r="EM423" s="151"/>
      <c r="EN423" s="151"/>
      <c r="EO423" s="151"/>
      <c r="EP423" s="151"/>
      <c r="EQ423" s="151"/>
      <c r="ER423" s="151"/>
      <c r="ES423" s="151"/>
      <c r="ET423" s="151"/>
      <c r="EU423" s="151"/>
      <c r="EV423" s="151"/>
      <c r="EW423" s="151"/>
      <c r="EX423" s="151"/>
      <c r="EY423" s="151"/>
      <c r="EZ423" s="151"/>
      <c r="FA423" s="151"/>
      <c r="FB423" s="151"/>
      <c r="FC423" s="151"/>
      <c r="FD423" s="151"/>
      <c r="FE423" s="151"/>
      <c r="FF423" s="151"/>
      <c r="FG423" s="151"/>
      <c r="FH423" s="151"/>
      <c r="FI423" s="151"/>
      <c r="FJ423" s="151"/>
      <c r="FK423" s="151"/>
      <c r="FL423" s="151"/>
      <c r="FM423" s="151"/>
      <c r="FN423" s="151"/>
      <c r="FO423" s="151"/>
      <c r="FP423" s="151"/>
      <c r="FQ423" s="151"/>
      <c r="FR423" s="151"/>
      <c r="FS423" s="151"/>
      <c r="FT423" s="151"/>
      <c r="FU423" s="151"/>
      <c r="FV423" s="151"/>
      <c r="FW423" s="151"/>
      <c r="FX423" s="151"/>
      <c r="FY423" s="151"/>
      <c r="FZ423" s="151"/>
      <c r="GA423" s="151"/>
      <c r="GB423" s="151"/>
      <c r="GC423" s="151"/>
      <c r="GD423" s="151"/>
      <c r="GE423" s="151"/>
      <c r="GF423" s="151"/>
      <c r="GG423" s="151"/>
      <c r="GH423" s="151"/>
      <c r="GI423" s="151"/>
      <c r="GJ423" s="151"/>
      <c r="GK423" s="151"/>
      <c r="GL423" s="151"/>
      <c r="GM423" s="151"/>
      <c r="GN423" s="151"/>
      <c r="GO423" s="151"/>
      <c r="GP423" s="151"/>
      <c r="GQ423" s="151"/>
      <c r="GR423" s="151"/>
      <c r="GS423" s="151"/>
      <c r="GT423" s="151"/>
      <c r="GU423" s="151"/>
      <c r="GV423" s="151"/>
      <c r="GW423" s="151"/>
      <c r="GX423" s="151"/>
      <c r="GY423" s="151"/>
      <c r="GZ423" s="151"/>
      <c r="HA423" s="151"/>
      <c r="HB423" s="151"/>
      <c r="HC423" s="151"/>
      <c r="HD423" s="151"/>
      <c r="HE423" s="151"/>
      <c r="HF423" s="151"/>
      <c r="HG423" s="151"/>
      <c r="HH423" s="151"/>
      <c r="HI423" s="151"/>
      <c r="HJ423" s="151"/>
      <c r="HK423" s="151"/>
      <c r="HL423" s="151"/>
      <c r="HM423" s="151"/>
      <c r="HN423" s="151"/>
      <c r="HO423" s="151"/>
      <c r="HP423" s="151"/>
      <c r="HQ423" s="151"/>
      <c r="HR423" s="151"/>
      <c r="HS423" s="151"/>
      <c r="HT423" s="151"/>
      <c r="HU423" s="151"/>
      <c r="HV423" s="151"/>
      <c r="HW423" s="151"/>
      <c r="HX423" s="151"/>
      <c r="HY423" s="151"/>
      <c r="HZ423" s="151"/>
      <c r="IA423" s="151"/>
      <c r="IB423" s="151"/>
      <c r="IC423" s="151"/>
      <c r="ID423" s="151"/>
      <c r="IE423" s="151"/>
      <c r="IF423" s="151"/>
      <c r="IG423" s="151"/>
      <c r="IH423" s="151"/>
      <c r="II423" s="151"/>
      <c r="IJ423" s="151"/>
      <c r="IK423" s="151"/>
      <c r="IL423" s="151"/>
      <c r="IM423" s="151"/>
      <c r="IN423" s="151"/>
      <c r="IO423" s="151"/>
      <c r="IP423" s="151"/>
      <c r="IQ423" s="151"/>
      <c r="IR423" s="151"/>
      <c r="IS423" s="151"/>
      <c r="IT423" s="151"/>
      <c r="IU423" s="151"/>
      <c r="IV423" s="151"/>
      <c r="IW423" s="151"/>
      <c r="IX423" s="151"/>
      <c r="IY423" s="151"/>
      <c r="IZ423" s="151"/>
      <c r="JA423" s="151"/>
      <c r="JB423" s="151"/>
      <c r="JC423" s="151"/>
      <c r="JD423" s="151"/>
      <c r="JE423" s="151"/>
      <c r="JF423" s="151"/>
      <c r="JG423" s="151"/>
      <c r="JH423" s="151"/>
      <c r="JI423" s="151"/>
      <c r="JJ423" s="151"/>
    </row>
    <row r="424" spans="1:270" s="79" customFormat="1" x14ac:dyDescent="0.25">
      <c r="A424" s="516">
        <v>321</v>
      </c>
      <c r="B424" s="517"/>
      <c r="C424" s="518"/>
      <c r="D424" s="188" t="s">
        <v>47</v>
      </c>
      <c r="E424" s="416"/>
      <c r="F424" s="283"/>
      <c r="G424" s="283"/>
      <c r="H424" s="189"/>
      <c r="I424" s="190"/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  <c r="AA424" s="151"/>
      <c r="AB424" s="151"/>
      <c r="AC424" s="151"/>
      <c r="AD424" s="151"/>
      <c r="AE424" s="151"/>
      <c r="AF424" s="151"/>
      <c r="AG424" s="151"/>
      <c r="AH424" s="151"/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  <c r="AV424" s="151"/>
      <c r="AW424" s="151"/>
      <c r="AX424" s="151"/>
      <c r="AY424" s="151"/>
      <c r="AZ424" s="151"/>
      <c r="BA424" s="151"/>
      <c r="BB424" s="151"/>
      <c r="BC424" s="151"/>
      <c r="BD424" s="151"/>
      <c r="BE424" s="151"/>
      <c r="BF424" s="151"/>
      <c r="BG424" s="151"/>
      <c r="BH424" s="151"/>
      <c r="BI424" s="151"/>
      <c r="BJ424" s="151"/>
      <c r="BK424" s="151"/>
      <c r="BL424" s="151"/>
      <c r="BM424" s="151"/>
      <c r="BN424" s="151"/>
      <c r="BO424" s="151"/>
      <c r="BP424" s="151"/>
      <c r="BQ424" s="151"/>
      <c r="BR424" s="151"/>
      <c r="BS424" s="151"/>
      <c r="BT424" s="151"/>
      <c r="BU424" s="151"/>
      <c r="BV424" s="151"/>
      <c r="BW424" s="151"/>
      <c r="BX424" s="151"/>
      <c r="BY424" s="151"/>
      <c r="BZ424" s="151"/>
      <c r="CA424" s="151"/>
      <c r="CB424" s="151"/>
      <c r="CC424" s="151"/>
      <c r="CD424" s="151"/>
      <c r="CE424" s="151"/>
      <c r="CF424" s="151"/>
      <c r="CG424" s="151"/>
      <c r="CH424" s="151"/>
      <c r="CI424" s="151"/>
      <c r="CJ424" s="151"/>
      <c r="CK424" s="151"/>
      <c r="CL424" s="151"/>
      <c r="CM424" s="151"/>
      <c r="CN424" s="151"/>
      <c r="CO424" s="151"/>
      <c r="CP424" s="151"/>
      <c r="CQ424" s="151"/>
      <c r="CR424" s="151"/>
      <c r="CS424" s="151"/>
      <c r="CT424" s="151"/>
      <c r="CU424" s="151"/>
      <c r="CV424" s="151"/>
      <c r="CW424" s="151"/>
      <c r="CX424" s="151"/>
      <c r="CY424" s="151"/>
      <c r="CZ424" s="151"/>
      <c r="DA424" s="151"/>
      <c r="DB424" s="151"/>
      <c r="DC424" s="151"/>
      <c r="DD424" s="151"/>
      <c r="DE424" s="151"/>
      <c r="DF424" s="151"/>
      <c r="DG424" s="151"/>
      <c r="DH424" s="151"/>
      <c r="DI424" s="151"/>
      <c r="DJ424" s="151"/>
      <c r="DK424" s="151"/>
      <c r="DL424" s="151"/>
      <c r="DM424" s="151"/>
      <c r="DN424" s="151"/>
      <c r="DO424" s="151"/>
      <c r="DP424" s="151"/>
      <c r="DQ424" s="151"/>
      <c r="DR424" s="151"/>
      <c r="DS424" s="151"/>
      <c r="DT424" s="151"/>
      <c r="DU424" s="151"/>
      <c r="DV424" s="151"/>
      <c r="DW424" s="151"/>
      <c r="DX424" s="151"/>
      <c r="DY424" s="151"/>
      <c r="DZ424" s="151"/>
      <c r="EA424" s="151"/>
      <c r="EB424" s="151"/>
      <c r="EC424" s="151"/>
      <c r="ED424" s="151"/>
      <c r="EE424" s="151"/>
      <c r="EF424" s="151"/>
      <c r="EG424" s="151"/>
      <c r="EH424" s="151"/>
      <c r="EI424" s="151"/>
      <c r="EJ424" s="151"/>
      <c r="EK424" s="151"/>
      <c r="EL424" s="151"/>
      <c r="EM424" s="151"/>
      <c r="EN424" s="151"/>
      <c r="EO424" s="151"/>
      <c r="EP424" s="151"/>
      <c r="EQ424" s="151"/>
      <c r="ER424" s="151"/>
      <c r="ES424" s="151"/>
      <c r="ET424" s="151"/>
      <c r="EU424" s="151"/>
      <c r="EV424" s="151"/>
      <c r="EW424" s="151"/>
      <c r="EX424" s="151"/>
      <c r="EY424" s="151"/>
      <c r="EZ424" s="151"/>
      <c r="FA424" s="151"/>
      <c r="FB424" s="151"/>
      <c r="FC424" s="151"/>
      <c r="FD424" s="151"/>
      <c r="FE424" s="151"/>
      <c r="FF424" s="151"/>
      <c r="FG424" s="151"/>
      <c r="FH424" s="151"/>
      <c r="FI424" s="151"/>
      <c r="FJ424" s="151"/>
      <c r="FK424" s="151"/>
      <c r="FL424" s="151"/>
      <c r="FM424" s="151"/>
      <c r="FN424" s="151"/>
      <c r="FO424" s="151"/>
      <c r="FP424" s="151"/>
      <c r="FQ424" s="151"/>
      <c r="FR424" s="151"/>
      <c r="FS424" s="151"/>
      <c r="FT424" s="151"/>
      <c r="FU424" s="151"/>
      <c r="FV424" s="151"/>
      <c r="FW424" s="151"/>
      <c r="FX424" s="151"/>
      <c r="FY424" s="151"/>
      <c r="FZ424" s="151"/>
      <c r="GA424" s="151"/>
      <c r="GB424" s="151"/>
      <c r="GC424" s="151"/>
      <c r="GD424" s="151"/>
      <c r="GE424" s="151"/>
      <c r="GF424" s="151"/>
      <c r="GG424" s="151"/>
      <c r="GH424" s="151"/>
      <c r="GI424" s="151"/>
      <c r="GJ424" s="151"/>
      <c r="GK424" s="151"/>
      <c r="GL424" s="151"/>
      <c r="GM424" s="151"/>
      <c r="GN424" s="151"/>
      <c r="GO424" s="151"/>
      <c r="GP424" s="151"/>
      <c r="GQ424" s="151"/>
      <c r="GR424" s="151"/>
      <c r="GS424" s="151"/>
      <c r="GT424" s="151"/>
      <c r="GU424" s="151"/>
      <c r="GV424" s="151"/>
      <c r="GW424" s="151"/>
      <c r="GX424" s="151"/>
      <c r="GY424" s="151"/>
      <c r="GZ424" s="151"/>
      <c r="HA424" s="151"/>
      <c r="HB424" s="151"/>
      <c r="HC424" s="151"/>
      <c r="HD424" s="151"/>
      <c r="HE424" s="151"/>
      <c r="HF424" s="151"/>
      <c r="HG424" s="151"/>
      <c r="HH424" s="151"/>
      <c r="HI424" s="151"/>
      <c r="HJ424" s="151"/>
      <c r="HK424" s="151"/>
      <c r="HL424" s="151"/>
      <c r="HM424" s="151"/>
      <c r="HN424" s="151"/>
      <c r="HO424" s="151"/>
      <c r="HP424" s="151"/>
      <c r="HQ424" s="151"/>
      <c r="HR424" s="151"/>
      <c r="HS424" s="151"/>
      <c r="HT424" s="151"/>
      <c r="HU424" s="151"/>
      <c r="HV424" s="151"/>
      <c r="HW424" s="151"/>
      <c r="HX424" s="151"/>
      <c r="HY424" s="151"/>
      <c r="HZ424" s="151"/>
      <c r="IA424" s="151"/>
      <c r="IB424" s="151"/>
      <c r="IC424" s="151"/>
      <c r="ID424" s="151"/>
      <c r="IE424" s="151"/>
      <c r="IF424" s="151"/>
      <c r="IG424" s="151"/>
      <c r="IH424" s="151"/>
      <c r="II424" s="151"/>
      <c r="IJ424" s="151"/>
      <c r="IK424" s="151"/>
      <c r="IL424" s="151"/>
      <c r="IM424" s="151"/>
      <c r="IN424" s="151"/>
      <c r="IO424" s="151"/>
      <c r="IP424" s="151"/>
      <c r="IQ424" s="151"/>
      <c r="IR424" s="151"/>
      <c r="IS424" s="151"/>
      <c r="IT424" s="151"/>
      <c r="IU424" s="151"/>
      <c r="IV424" s="151"/>
      <c r="IW424" s="151"/>
      <c r="IX424" s="151"/>
      <c r="IY424" s="151"/>
      <c r="IZ424" s="151"/>
      <c r="JA424" s="151"/>
      <c r="JB424" s="151"/>
      <c r="JC424" s="151"/>
      <c r="JD424" s="151"/>
      <c r="JE424" s="151"/>
      <c r="JF424" s="151"/>
      <c r="JG424" s="151"/>
      <c r="JH424" s="151"/>
      <c r="JI424" s="151"/>
      <c r="JJ424" s="151"/>
    </row>
    <row r="425" spans="1:270" s="118" customFormat="1" ht="17.25" customHeight="1" x14ac:dyDescent="0.25">
      <c r="A425" s="124"/>
      <c r="B425" s="125">
        <v>322</v>
      </c>
      <c r="C425" s="126"/>
      <c r="D425" s="139" t="s">
        <v>51</v>
      </c>
      <c r="E425" s="280"/>
      <c r="F425" s="263">
        <f>F426</f>
        <v>0</v>
      </c>
      <c r="G425" s="263"/>
      <c r="H425" s="115"/>
      <c r="I425" s="115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  <c r="AC425" s="151"/>
      <c r="AD425" s="151"/>
      <c r="AE425" s="151"/>
      <c r="AF425" s="151"/>
      <c r="AG425" s="151"/>
      <c r="AH425" s="151"/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  <c r="AY425" s="151"/>
      <c r="AZ425" s="151"/>
      <c r="BA425" s="151"/>
      <c r="BB425" s="151"/>
      <c r="BC425" s="151"/>
      <c r="BD425" s="151"/>
      <c r="BE425" s="151"/>
      <c r="BF425" s="151"/>
      <c r="BG425" s="151"/>
      <c r="BH425" s="151"/>
      <c r="BI425" s="151"/>
      <c r="BJ425" s="151"/>
      <c r="BK425" s="151"/>
      <c r="BL425" s="151"/>
      <c r="BM425" s="151"/>
      <c r="BN425" s="151"/>
      <c r="BO425" s="151"/>
      <c r="BP425" s="151"/>
      <c r="BQ425" s="151"/>
      <c r="BR425" s="151"/>
      <c r="BS425" s="151"/>
      <c r="BT425" s="151"/>
      <c r="BU425" s="151"/>
      <c r="BV425" s="151"/>
      <c r="BW425" s="151"/>
      <c r="BX425" s="151"/>
      <c r="BY425" s="151"/>
      <c r="BZ425" s="151"/>
      <c r="CA425" s="151"/>
      <c r="CB425" s="151"/>
      <c r="CC425" s="151"/>
      <c r="CD425" s="151"/>
      <c r="CE425" s="151"/>
      <c r="CF425" s="151"/>
      <c r="CG425" s="151"/>
      <c r="CH425" s="151"/>
      <c r="CI425" s="151"/>
      <c r="CJ425" s="151"/>
      <c r="CK425" s="151"/>
      <c r="CL425" s="151"/>
      <c r="CM425" s="151"/>
      <c r="CN425" s="151"/>
      <c r="CO425" s="151"/>
      <c r="CP425" s="151"/>
      <c r="CQ425" s="151"/>
      <c r="CR425" s="151"/>
      <c r="CS425" s="151"/>
      <c r="CT425" s="151"/>
      <c r="CU425" s="151"/>
      <c r="CV425" s="151"/>
      <c r="CW425" s="151"/>
      <c r="CX425" s="151"/>
      <c r="CY425" s="151"/>
      <c r="CZ425" s="151"/>
      <c r="DA425" s="151"/>
      <c r="DB425" s="151"/>
      <c r="DC425" s="151"/>
      <c r="DD425" s="151"/>
      <c r="DE425" s="151"/>
      <c r="DF425" s="151"/>
      <c r="DG425" s="151"/>
      <c r="DH425" s="151"/>
      <c r="DI425" s="151"/>
      <c r="DJ425" s="151"/>
      <c r="DK425" s="151"/>
      <c r="DL425" s="151"/>
      <c r="DM425" s="151"/>
      <c r="DN425" s="151"/>
      <c r="DO425" s="151"/>
      <c r="DP425" s="151"/>
      <c r="DQ425" s="151"/>
      <c r="DR425" s="151"/>
      <c r="DS425" s="151"/>
      <c r="DT425" s="151"/>
      <c r="DU425" s="151"/>
      <c r="DV425" s="151"/>
      <c r="DW425" s="151"/>
      <c r="DX425" s="151"/>
      <c r="DY425" s="151"/>
      <c r="DZ425" s="151"/>
      <c r="EA425" s="151"/>
      <c r="EB425" s="151"/>
      <c r="EC425" s="151"/>
      <c r="ED425" s="151"/>
      <c r="EE425" s="151"/>
      <c r="EF425" s="151"/>
      <c r="EG425" s="151"/>
      <c r="EH425" s="151"/>
      <c r="EI425" s="151"/>
      <c r="EJ425" s="151"/>
      <c r="EK425" s="151"/>
      <c r="EL425" s="151"/>
      <c r="EM425" s="151"/>
      <c r="EN425" s="151"/>
      <c r="EO425" s="151"/>
      <c r="EP425" s="151"/>
      <c r="EQ425" s="151"/>
      <c r="ER425" s="151"/>
      <c r="ES425" s="151"/>
      <c r="ET425" s="151"/>
      <c r="EU425" s="151"/>
      <c r="EV425" s="151"/>
      <c r="EW425" s="151"/>
      <c r="EX425" s="151"/>
      <c r="EY425" s="151"/>
      <c r="EZ425" s="151"/>
      <c r="FA425" s="151"/>
      <c r="FB425" s="151"/>
      <c r="FC425" s="151"/>
      <c r="FD425" s="151"/>
      <c r="FE425" s="151"/>
      <c r="FF425" s="151"/>
      <c r="FG425" s="151"/>
      <c r="FH425" s="151"/>
      <c r="FI425" s="151"/>
      <c r="FJ425" s="151"/>
      <c r="FK425" s="151"/>
      <c r="FL425" s="151"/>
      <c r="FM425" s="151"/>
      <c r="FN425" s="151"/>
      <c r="FO425" s="151"/>
      <c r="FP425" s="151"/>
      <c r="FQ425" s="151"/>
      <c r="FR425" s="151"/>
      <c r="FS425" s="151"/>
      <c r="FT425" s="151"/>
      <c r="FU425" s="151"/>
      <c r="FV425" s="151"/>
      <c r="FW425" s="151"/>
      <c r="FX425" s="151"/>
      <c r="FY425" s="151"/>
      <c r="FZ425" s="151"/>
      <c r="GA425" s="151"/>
      <c r="GB425" s="151"/>
      <c r="GC425" s="151"/>
      <c r="GD425" s="151"/>
      <c r="GE425" s="151"/>
      <c r="GF425" s="151"/>
      <c r="GG425" s="151"/>
      <c r="GH425" s="151"/>
      <c r="GI425" s="151"/>
      <c r="GJ425" s="151"/>
      <c r="GK425" s="151"/>
      <c r="GL425" s="151"/>
      <c r="GM425" s="151"/>
      <c r="GN425" s="151"/>
      <c r="GO425" s="151"/>
      <c r="GP425" s="151"/>
      <c r="GQ425" s="151"/>
      <c r="GR425" s="151"/>
      <c r="GS425" s="151"/>
      <c r="GT425" s="151"/>
      <c r="GU425" s="151"/>
      <c r="GV425" s="151"/>
      <c r="GW425" s="151"/>
      <c r="GX425" s="151"/>
      <c r="GY425" s="151"/>
      <c r="GZ425" s="151"/>
      <c r="HA425" s="151"/>
      <c r="HB425" s="151"/>
      <c r="HC425" s="151"/>
      <c r="HD425" s="151"/>
      <c r="HE425" s="151"/>
      <c r="HF425" s="151"/>
      <c r="HG425" s="151"/>
      <c r="HH425" s="151"/>
      <c r="HI425" s="151"/>
      <c r="HJ425" s="151"/>
      <c r="HK425" s="151"/>
      <c r="HL425" s="151"/>
      <c r="HM425" s="151"/>
      <c r="HN425" s="151"/>
      <c r="HO425" s="151"/>
      <c r="HP425" s="151"/>
      <c r="HQ425" s="151"/>
      <c r="HR425" s="151"/>
      <c r="HS425" s="151"/>
      <c r="HT425" s="151"/>
      <c r="HU425" s="151"/>
      <c r="HV425" s="151"/>
      <c r="HW425" s="151"/>
      <c r="HX425" s="151"/>
      <c r="HY425" s="151"/>
      <c r="HZ425" s="151"/>
      <c r="IA425" s="151"/>
      <c r="IB425" s="151"/>
      <c r="IC425" s="151"/>
      <c r="ID425" s="151"/>
      <c r="IE425" s="151"/>
      <c r="IF425" s="151"/>
      <c r="IG425" s="151"/>
      <c r="IH425" s="151"/>
      <c r="II425" s="151"/>
      <c r="IJ425" s="151"/>
      <c r="IK425" s="151"/>
      <c r="IL425" s="151"/>
      <c r="IM425" s="151"/>
      <c r="IN425" s="151"/>
      <c r="IO425" s="151"/>
      <c r="IP425" s="151"/>
      <c r="IQ425" s="151"/>
      <c r="IR425" s="151"/>
      <c r="IS425" s="151"/>
      <c r="IT425" s="151"/>
      <c r="IU425" s="151"/>
      <c r="IV425" s="151"/>
      <c r="IW425" s="151"/>
      <c r="IX425" s="151"/>
      <c r="IY425" s="151"/>
      <c r="IZ425" s="151"/>
      <c r="JA425" s="151"/>
      <c r="JB425" s="151"/>
      <c r="JC425" s="151"/>
      <c r="JD425" s="151"/>
      <c r="JE425" s="151"/>
      <c r="JF425" s="151"/>
      <c r="JG425" s="151"/>
      <c r="JH425" s="151"/>
      <c r="JI425" s="151"/>
      <c r="JJ425" s="151"/>
    </row>
    <row r="426" spans="1:270" x14ac:dyDescent="0.25">
      <c r="A426" s="454">
        <v>3222</v>
      </c>
      <c r="B426" s="455"/>
      <c r="C426" s="456"/>
      <c r="D426" s="60" t="s">
        <v>84</v>
      </c>
      <c r="E426" s="398"/>
      <c r="F426" s="252"/>
      <c r="G426" s="252"/>
      <c r="H426" s="11"/>
      <c r="I426" s="12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  <c r="AA426" s="151"/>
      <c r="AB426" s="151"/>
      <c r="AC426" s="151"/>
      <c r="AD426" s="151"/>
      <c r="AE426" s="151"/>
      <c r="AF426" s="151"/>
      <c r="AG426" s="151"/>
      <c r="AH426" s="151"/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  <c r="AV426" s="151"/>
      <c r="AW426" s="151"/>
      <c r="AX426" s="151"/>
      <c r="AY426" s="151"/>
      <c r="AZ426" s="151"/>
      <c r="BA426" s="151"/>
      <c r="BB426" s="151"/>
      <c r="BC426" s="151"/>
      <c r="BD426" s="151"/>
      <c r="BE426" s="151"/>
      <c r="BF426" s="151"/>
      <c r="BG426" s="151"/>
      <c r="BH426" s="151"/>
      <c r="BI426" s="151"/>
      <c r="BJ426" s="151"/>
      <c r="BK426" s="151"/>
      <c r="BL426" s="151"/>
      <c r="BM426" s="151"/>
      <c r="BN426" s="151"/>
      <c r="BO426" s="151"/>
      <c r="BP426" s="151"/>
      <c r="BQ426" s="151"/>
      <c r="BR426" s="151"/>
      <c r="BS426" s="151"/>
      <c r="BT426" s="151"/>
      <c r="BU426" s="151"/>
      <c r="BV426" s="151"/>
      <c r="BW426" s="151"/>
      <c r="BX426" s="151"/>
      <c r="BY426" s="151"/>
      <c r="BZ426" s="151"/>
      <c r="CA426" s="151"/>
      <c r="CB426" s="151"/>
      <c r="CC426" s="151"/>
      <c r="CD426" s="151"/>
      <c r="CE426" s="151"/>
      <c r="CF426" s="151"/>
      <c r="CG426" s="151"/>
      <c r="CH426" s="151"/>
      <c r="CI426" s="151"/>
      <c r="CJ426" s="151"/>
      <c r="CK426" s="151"/>
      <c r="CL426" s="151"/>
      <c r="CM426" s="151"/>
      <c r="CN426" s="151"/>
      <c r="CO426" s="151"/>
      <c r="CP426" s="151"/>
      <c r="CQ426" s="151"/>
      <c r="CR426" s="151"/>
      <c r="CS426" s="151"/>
      <c r="CT426" s="151"/>
      <c r="CU426" s="151"/>
      <c r="CV426" s="151"/>
      <c r="CW426" s="151"/>
      <c r="CX426" s="151"/>
      <c r="CY426" s="151"/>
      <c r="CZ426" s="151"/>
      <c r="DA426" s="151"/>
      <c r="DB426" s="151"/>
      <c r="DC426" s="151"/>
      <c r="DD426" s="151"/>
      <c r="DE426" s="151"/>
      <c r="DF426" s="151"/>
      <c r="DG426" s="151"/>
      <c r="DH426" s="151"/>
      <c r="DI426" s="151"/>
      <c r="DJ426" s="151"/>
      <c r="DK426" s="151"/>
      <c r="DL426" s="151"/>
      <c r="DM426" s="151"/>
      <c r="DN426" s="151"/>
      <c r="DO426" s="151"/>
      <c r="DP426" s="151"/>
      <c r="DQ426" s="151"/>
      <c r="DR426" s="151"/>
      <c r="DS426" s="151"/>
      <c r="DT426" s="151"/>
      <c r="DU426" s="151"/>
      <c r="DV426" s="151"/>
      <c r="DW426" s="151"/>
      <c r="DX426" s="151"/>
      <c r="DY426" s="151"/>
      <c r="DZ426" s="151"/>
      <c r="EA426" s="151"/>
      <c r="EB426" s="151"/>
      <c r="EC426" s="151"/>
      <c r="ED426" s="151"/>
      <c r="EE426" s="151"/>
      <c r="EF426" s="151"/>
      <c r="EG426" s="151"/>
      <c r="EH426" s="151"/>
      <c r="EI426" s="151"/>
      <c r="EJ426" s="151"/>
      <c r="EK426" s="151"/>
      <c r="EL426" s="151"/>
      <c r="EM426" s="151"/>
      <c r="EN426" s="151"/>
      <c r="EO426" s="151"/>
      <c r="EP426" s="151"/>
      <c r="EQ426" s="151"/>
      <c r="ER426" s="151"/>
      <c r="ES426" s="151"/>
      <c r="ET426" s="151"/>
      <c r="EU426" s="151"/>
      <c r="EV426" s="151"/>
      <c r="EW426" s="151"/>
      <c r="EX426" s="151"/>
      <c r="EY426" s="151"/>
      <c r="EZ426" s="151"/>
      <c r="FA426" s="151"/>
      <c r="FB426" s="151"/>
      <c r="FC426" s="151"/>
      <c r="FD426" s="151"/>
      <c r="FE426" s="151"/>
      <c r="FF426" s="151"/>
      <c r="FG426" s="151"/>
      <c r="FH426" s="151"/>
      <c r="FI426" s="151"/>
      <c r="FJ426" s="151"/>
      <c r="FK426" s="151"/>
      <c r="FL426" s="151"/>
      <c r="FM426" s="151"/>
      <c r="FN426" s="151"/>
      <c r="FO426" s="151"/>
      <c r="FP426" s="151"/>
      <c r="FQ426" s="151"/>
      <c r="FR426" s="151"/>
      <c r="FS426" s="151"/>
      <c r="FT426" s="151"/>
      <c r="FU426" s="151"/>
      <c r="FV426" s="151"/>
      <c r="FW426" s="151"/>
      <c r="FX426" s="151"/>
      <c r="FY426" s="151"/>
      <c r="FZ426" s="151"/>
      <c r="GA426" s="151"/>
      <c r="GB426" s="151"/>
      <c r="GC426" s="151"/>
      <c r="GD426" s="151"/>
      <c r="GE426" s="151"/>
      <c r="GF426" s="151"/>
      <c r="GG426" s="151"/>
      <c r="GH426" s="151"/>
      <c r="GI426" s="151"/>
      <c r="GJ426" s="151"/>
      <c r="GK426" s="151"/>
      <c r="GL426" s="151"/>
      <c r="GM426" s="151"/>
      <c r="GN426" s="151"/>
      <c r="GO426" s="151"/>
      <c r="GP426" s="151"/>
      <c r="GQ426" s="151"/>
      <c r="GR426" s="151"/>
      <c r="GS426" s="151"/>
      <c r="GT426" s="151"/>
      <c r="GU426" s="151"/>
      <c r="GV426" s="151"/>
      <c r="GW426" s="151"/>
      <c r="GX426" s="151"/>
      <c r="GY426" s="151"/>
      <c r="GZ426" s="151"/>
      <c r="HA426" s="151"/>
      <c r="HB426" s="151"/>
      <c r="HC426" s="151"/>
      <c r="HD426" s="151"/>
      <c r="HE426" s="151"/>
      <c r="HF426" s="151"/>
      <c r="HG426" s="151"/>
      <c r="HH426" s="151"/>
      <c r="HI426" s="151"/>
      <c r="HJ426" s="151"/>
      <c r="HK426" s="151"/>
      <c r="HL426" s="151"/>
      <c r="HM426" s="151"/>
      <c r="HN426" s="151"/>
      <c r="HO426" s="151"/>
      <c r="HP426" s="151"/>
      <c r="HQ426" s="151"/>
      <c r="HR426" s="151"/>
      <c r="HS426" s="151"/>
      <c r="HT426" s="151"/>
      <c r="HU426" s="151"/>
      <c r="HV426" s="151"/>
      <c r="HW426" s="151"/>
      <c r="HX426" s="151"/>
      <c r="HY426" s="151"/>
      <c r="HZ426" s="151"/>
      <c r="IA426" s="151"/>
      <c r="IB426" s="151"/>
      <c r="IC426" s="151"/>
      <c r="ID426" s="151"/>
      <c r="IE426" s="151"/>
      <c r="IF426" s="151"/>
      <c r="IG426" s="151"/>
      <c r="IH426" s="151"/>
      <c r="II426" s="151"/>
      <c r="IJ426" s="151"/>
      <c r="IK426" s="151"/>
      <c r="IL426" s="151"/>
      <c r="IM426" s="151"/>
      <c r="IN426" s="151"/>
      <c r="IO426" s="151"/>
      <c r="IP426" s="151"/>
      <c r="IQ426" s="151"/>
      <c r="IR426" s="151"/>
      <c r="IS426" s="151"/>
      <c r="IT426" s="151"/>
      <c r="IU426" s="151"/>
      <c r="IV426" s="151"/>
      <c r="IW426" s="151"/>
      <c r="IX426" s="151"/>
      <c r="IY426" s="151"/>
      <c r="IZ426" s="151"/>
      <c r="JA426" s="151"/>
      <c r="JB426" s="151"/>
      <c r="JC426" s="151"/>
      <c r="JD426" s="151"/>
      <c r="JE426" s="151"/>
      <c r="JF426" s="151"/>
      <c r="JG426" s="151"/>
      <c r="JH426" s="151"/>
      <c r="JI426" s="151"/>
      <c r="JJ426" s="151"/>
    </row>
    <row r="427" spans="1:270" s="118" customFormat="1" ht="18" customHeight="1" x14ac:dyDescent="0.25">
      <c r="A427" s="124"/>
      <c r="B427" s="137">
        <v>329</v>
      </c>
      <c r="C427" s="130"/>
      <c r="D427" s="139" t="s">
        <v>65</v>
      </c>
      <c r="E427" s="280"/>
      <c r="F427" s="263">
        <f>F428</f>
        <v>0</v>
      </c>
      <c r="G427" s="263"/>
      <c r="H427" s="115"/>
      <c r="I427" s="115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  <c r="AC427" s="151"/>
      <c r="AD427" s="151"/>
      <c r="AE427" s="151"/>
      <c r="AF427" s="151"/>
      <c r="AG427" s="151"/>
      <c r="AH427" s="151"/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  <c r="AV427" s="151"/>
      <c r="AW427" s="151"/>
      <c r="AX427" s="151"/>
      <c r="AY427" s="151"/>
      <c r="AZ427" s="151"/>
      <c r="BA427" s="151"/>
      <c r="BB427" s="151"/>
      <c r="BC427" s="151"/>
      <c r="BD427" s="151"/>
      <c r="BE427" s="151"/>
      <c r="BF427" s="151"/>
      <c r="BG427" s="151"/>
      <c r="BH427" s="151"/>
      <c r="BI427" s="151"/>
      <c r="BJ427" s="151"/>
      <c r="BK427" s="151"/>
      <c r="BL427" s="151"/>
      <c r="BM427" s="151"/>
      <c r="BN427" s="151"/>
      <c r="BO427" s="151"/>
      <c r="BP427" s="151"/>
      <c r="BQ427" s="151"/>
      <c r="BR427" s="151"/>
      <c r="BS427" s="151"/>
      <c r="BT427" s="151"/>
      <c r="BU427" s="151"/>
      <c r="BV427" s="151"/>
      <c r="BW427" s="151"/>
      <c r="BX427" s="151"/>
      <c r="BY427" s="151"/>
      <c r="BZ427" s="151"/>
      <c r="CA427" s="151"/>
      <c r="CB427" s="151"/>
      <c r="CC427" s="151"/>
      <c r="CD427" s="151"/>
      <c r="CE427" s="151"/>
      <c r="CF427" s="151"/>
      <c r="CG427" s="151"/>
      <c r="CH427" s="151"/>
      <c r="CI427" s="151"/>
      <c r="CJ427" s="151"/>
      <c r="CK427" s="151"/>
      <c r="CL427" s="151"/>
      <c r="CM427" s="151"/>
      <c r="CN427" s="151"/>
      <c r="CO427" s="151"/>
      <c r="CP427" s="151"/>
      <c r="CQ427" s="151"/>
      <c r="CR427" s="151"/>
      <c r="CS427" s="151"/>
      <c r="CT427" s="151"/>
      <c r="CU427" s="151"/>
      <c r="CV427" s="151"/>
      <c r="CW427" s="151"/>
      <c r="CX427" s="151"/>
      <c r="CY427" s="151"/>
      <c r="CZ427" s="151"/>
      <c r="DA427" s="151"/>
      <c r="DB427" s="151"/>
      <c r="DC427" s="151"/>
      <c r="DD427" s="151"/>
      <c r="DE427" s="151"/>
      <c r="DF427" s="151"/>
      <c r="DG427" s="151"/>
      <c r="DH427" s="151"/>
      <c r="DI427" s="151"/>
      <c r="DJ427" s="151"/>
      <c r="DK427" s="151"/>
      <c r="DL427" s="151"/>
      <c r="DM427" s="151"/>
      <c r="DN427" s="151"/>
      <c r="DO427" s="151"/>
      <c r="DP427" s="151"/>
      <c r="DQ427" s="151"/>
      <c r="DR427" s="151"/>
      <c r="DS427" s="151"/>
      <c r="DT427" s="151"/>
      <c r="DU427" s="151"/>
      <c r="DV427" s="151"/>
      <c r="DW427" s="151"/>
      <c r="DX427" s="151"/>
      <c r="DY427" s="151"/>
      <c r="DZ427" s="151"/>
      <c r="EA427" s="151"/>
      <c r="EB427" s="151"/>
      <c r="EC427" s="151"/>
      <c r="ED427" s="151"/>
      <c r="EE427" s="151"/>
      <c r="EF427" s="151"/>
      <c r="EG427" s="151"/>
      <c r="EH427" s="151"/>
      <c r="EI427" s="151"/>
      <c r="EJ427" s="151"/>
      <c r="EK427" s="151"/>
      <c r="EL427" s="151"/>
      <c r="EM427" s="151"/>
      <c r="EN427" s="151"/>
      <c r="EO427" s="151"/>
      <c r="EP427" s="151"/>
      <c r="EQ427" s="151"/>
      <c r="ER427" s="151"/>
      <c r="ES427" s="151"/>
      <c r="ET427" s="151"/>
      <c r="EU427" s="151"/>
      <c r="EV427" s="151"/>
      <c r="EW427" s="151"/>
      <c r="EX427" s="151"/>
      <c r="EY427" s="151"/>
      <c r="EZ427" s="151"/>
      <c r="FA427" s="151"/>
      <c r="FB427" s="151"/>
      <c r="FC427" s="151"/>
      <c r="FD427" s="151"/>
      <c r="FE427" s="151"/>
      <c r="FF427" s="151"/>
      <c r="FG427" s="151"/>
      <c r="FH427" s="151"/>
      <c r="FI427" s="151"/>
      <c r="FJ427" s="151"/>
      <c r="FK427" s="151"/>
      <c r="FL427" s="151"/>
      <c r="FM427" s="151"/>
      <c r="FN427" s="151"/>
      <c r="FO427" s="151"/>
      <c r="FP427" s="151"/>
      <c r="FQ427" s="151"/>
      <c r="FR427" s="151"/>
      <c r="FS427" s="151"/>
      <c r="FT427" s="151"/>
      <c r="FU427" s="151"/>
      <c r="FV427" s="151"/>
      <c r="FW427" s="151"/>
      <c r="FX427" s="151"/>
      <c r="FY427" s="151"/>
      <c r="FZ427" s="151"/>
      <c r="GA427" s="151"/>
      <c r="GB427" s="151"/>
      <c r="GC427" s="151"/>
      <c r="GD427" s="151"/>
      <c r="GE427" s="151"/>
      <c r="GF427" s="151"/>
      <c r="GG427" s="151"/>
      <c r="GH427" s="151"/>
      <c r="GI427" s="151"/>
      <c r="GJ427" s="151"/>
      <c r="GK427" s="151"/>
      <c r="GL427" s="151"/>
      <c r="GM427" s="151"/>
      <c r="GN427" s="151"/>
      <c r="GO427" s="151"/>
      <c r="GP427" s="151"/>
      <c r="GQ427" s="151"/>
      <c r="GR427" s="151"/>
      <c r="GS427" s="151"/>
      <c r="GT427" s="151"/>
      <c r="GU427" s="151"/>
      <c r="GV427" s="151"/>
      <c r="GW427" s="151"/>
      <c r="GX427" s="151"/>
      <c r="GY427" s="151"/>
      <c r="GZ427" s="151"/>
      <c r="HA427" s="151"/>
      <c r="HB427" s="151"/>
      <c r="HC427" s="151"/>
      <c r="HD427" s="151"/>
      <c r="HE427" s="151"/>
      <c r="HF427" s="151"/>
      <c r="HG427" s="151"/>
      <c r="HH427" s="151"/>
      <c r="HI427" s="151"/>
      <c r="HJ427" s="151"/>
      <c r="HK427" s="151"/>
      <c r="HL427" s="151"/>
      <c r="HM427" s="151"/>
      <c r="HN427" s="151"/>
      <c r="HO427" s="151"/>
      <c r="HP427" s="151"/>
      <c r="HQ427" s="151"/>
      <c r="HR427" s="151"/>
      <c r="HS427" s="151"/>
      <c r="HT427" s="151"/>
      <c r="HU427" s="151"/>
      <c r="HV427" s="151"/>
      <c r="HW427" s="151"/>
      <c r="HX427" s="151"/>
      <c r="HY427" s="151"/>
      <c r="HZ427" s="151"/>
      <c r="IA427" s="151"/>
      <c r="IB427" s="151"/>
      <c r="IC427" s="151"/>
      <c r="ID427" s="151"/>
      <c r="IE427" s="151"/>
      <c r="IF427" s="151"/>
      <c r="IG427" s="151"/>
      <c r="IH427" s="151"/>
      <c r="II427" s="151"/>
      <c r="IJ427" s="151"/>
      <c r="IK427" s="151"/>
      <c r="IL427" s="151"/>
      <c r="IM427" s="151"/>
      <c r="IN427" s="151"/>
      <c r="IO427" s="151"/>
      <c r="IP427" s="151"/>
      <c r="IQ427" s="151"/>
      <c r="IR427" s="151"/>
      <c r="IS427" s="151"/>
      <c r="IT427" s="151"/>
      <c r="IU427" s="151"/>
      <c r="IV427" s="151"/>
      <c r="IW427" s="151"/>
      <c r="IX427" s="151"/>
      <c r="IY427" s="151"/>
      <c r="IZ427" s="151"/>
      <c r="JA427" s="151"/>
      <c r="JB427" s="151"/>
      <c r="JC427" s="151"/>
      <c r="JD427" s="151"/>
      <c r="JE427" s="151"/>
      <c r="JF427" s="151"/>
      <c r="JG427" s="151"/>
      <c r="JH427" s="151"/>
      <c r="JI427" s="151"/>
      <c r="JJ427" s="151"/>
    </row>
    <row r="428" spans="1:270" ht="17.25" customHeight="1" x14ac:dyDescent="0.25">
      <c r="A428" s="454">
        <v>3299</v>
      </c>
      <c r="B428" s="455"/>
      <c r="C428" s="456"/>
      <c r="D428" s="60" t="s">
        <v>65</v>
      </c>
      <c r="E428" s="398"/>
      <c r="F428" s="252">
        <v>0</v>
      </c>
      <c r="G428" s="252"/>
      <c r="H428" s="11"/>
      <c r="I428" s="1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  <c r="AA428" s="151"/>
      <c r="AB428" s="151"/>
      <c r="AC428" s="151"/>
      <c r="AD428" s="151"/>
      <c r="AE428" s="151"/>
      <c r="AF428" s="151"/>
      <c r="AG428" s="151"/>
      <c r="AH428" s="151"/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  <c r="AV428" s="151"/>
      <c r="AW428" s="151"/>
      <c r="AX428" s="151"/>
      <c r="AY428" s="151"/>
      <c r="AZ428" s="151"/>
      <c r="BA428" s="151"/>
      <c r="BB428" s="151"/>
      <c r="BC428" s="151"/>
      <c r="BD428" s="151"/>
      <c r="BE428" s="151"/>
      <c r="BF428" s="151"/>
      <c r="BG428" s="151"/>
      <c r="BH428" s="151"/>
      <c r="BI428" s="151"/>
      <c r="BJ428" s="151"/>
      <c r="BK428" s="151"/>
      <c r="BL428" s="151"/>
      <c r="BM428" s="151"/>
      <c r="BN428" s="151"/>
      <c r="BO428" s="151"/>
      <c r="BP428" s="151"/>
      <c r="BQ428" s="151"/>
      <c r="BR428" s="151"/>
      <c r="BS428" s="151"/>
      <c r="BT428" s="151"/>
      <c r="BU428" s="151"/>
      <c r="BV428" s="151"/>
      <c r="BW428" s="151"/>
      <c r="BX428" s="151"/>
      <c r="BY428" s="151"/>
      <c r="BZ428" s="151"/>
      <c r="CA428" s="151"/>
      <c r="CB428" s="151"/>
      <c r="CC428" s="151"/>
      <c r="CD428" s="151"/>
      <c r="CE428" s="151"/>
      <c r="CF428" s="151"/>
      <c r="CG428" s="151"/>
      <c r="CH428" s="151"/>
      <c r="CI428" s="151"/>
      <c r="CJ428" s="151"/>
      <c r="CK428" s="151"/>
      <c r="CL428" s="151"/>
      <c r="CM428" s="151"/>
      <c r="CN428" s="151"/>
      <c r="CO428" s="151"/>
      <c r="CP428" s="151"/>
      <c r="CQ428" s="151"/>
      <c r="CR428" s="151"/>
      <c r="CS428" s="151"/>
      <c r="CT428" s="151"/>
      <c r="CU428" s="151"/>
      <c r="CV428" s="151"/>
      <c r="CW428" s="151"/>
      <c r="CX428" s="151"/>
      <c r="CY428" s="151"/>
      <c r="CZ428" s="151"/>
      <c r="DA428" s="151"/>
      <c r="DB428" s="151"/>
      <c r="DC428" s="151"/>
      <c r="DD428" s="151"/>
      <c r="DE428" s="151"/>
      <c r="DF428" s="151"/>
      <c r="DG428" s="151"/>
      <c r="DH428" s="151"/>
      <c r="DI428" s="151"/>
      <c r="DJ428" s="151"/>
      <c r="DK428" s="151"/>
      <c r="DL428" s="151"/>
      <c r="DM428" s="151"/>
      <c r="DN428" s="151"/>
      <c r="DO428" s="151"/>
      <c r="DP428" s="151"/>
      <c r="DQ428" s="151"/>
      <c r="DR428" s="151"/>
      <c r="DS428" s="151"/>
      <c r="DT428" s="151"/>
      <c r="DU428" s="151"/>
      <c r="DV428" s="151"/>
      <c r="DW428" s="151"/>
      <c r="DX428" s="151"/>
      <c r="DY428" s="151"/>
      <c r="DZ428" s="151"/>
      <c r="EA428" s="151"/>
      <c r="EB428" s="151"/>
      <c r="EC428" s="151"/>
      <c r="ED428" s="151"/>
      <c r="EE428" s="151"/>
      <c r="EF428" s="151"/>
      <c r="EG428" s="151"/>
      <c r="EH428" s="151"/>
      <c r="EI428" s="151"/>
      <c r="EJ428" s="151"/>
      <c r="EK428" s="151"/>
      <c r="EL428" s="151"/>
      <c r="EM428" s="151"/>
      <c r="EN428" s="151"/>
      <c r="EO428" s="151"/>
      <c r="EP428" s="151"/>
      <c r="EQ428" s="151"/>
      <c r="ER428" s="151"/>
      <c r="ES428" s="151"/>
      <c r="ET428" s="151"/>
      <c r="EU428" s="151"/>
      <c r="EV428" s="151"/>
      <c r="EW428" s="151"/>
      <c r="EX428" s="151"/>
      <c r="EY428" s="151"/>
      <c r="EZ428" s="151"/>
      <c r="FA428" s="151"/>
      <c r="FB428" s="151"/>
      <c r="FC428" s="151"/>
      <c r="FD428" s="151"/>
      <c r="FE428" s="151"/>
      <c r="FF428" s="151"/>
      <c r="FG428" s="151"/>
      <c r="FH428" s="151"/>
      <c r="FI428" s="151"/>
      <c r="FJ428" s="151"/>
      <c r="FK428" s="151"/>
      <c r="FL428" s="151"/>
      <c r="FM428" s="151"/>
      <c r="FN428" s="151"/>
      <c r="FO428" s="151"/>
      <c r="FP428" s="151"/>
      <c r="FQ428" s="151"/>
      <c r="FR428" s="151"/>
      <c r="FS428" s="151"/>
      <c r="FT428" s="151"/>
      <c r="FU428" s="151"/>
      <c r="FV428" s="151"/>
      <c r="FW428" s="151"/>
      <c r="FX428" s="151"/>
      <c r="FY428" s="151"/>
      <c r="FZ428" s="151"/>
      <c r="GA428" s="151"/>
      <c r="GB428" s="151"/>
      <c r="GC428" s="151"/>
      <c r="GD428" s="151"/>
      <c r="GE428" s="151"/>
      <c r="GF428" s="151"/>
      <c r="GG428" s="151"/>
      <c r="GH428" s="151"/>
      <c r="GI428" s="151"/>
      <c r="GJ428" s="151"/>
      <c r="GK428" s="151"/>
      <c r="GL428" s="151"/>
      <c r="GM428" s="151"/>
      <c r="GN428" s="151"/>
      <c r="GO428" s="151"/>
      <c r="GP428" s="151"/>
      <c r="GQ428" s="151"/>
      <c r="GR428" s="151"/>
      <c r="GS428" s="151"/>
      <c r="GT428" s="151"/>
      <c r="GU428" s="151"/>
      <c r="GV428" s="151"/>
      <c r="GW428" s="151"/>
      <c r="GX428" s="151"/>
      <c r="GY428" s="151"/>
      <c r="GZ428" s="151"/>
      <c r="HA428" s="151"/>
      <c r="HB428" s="151"/>
      <c r="HC428" s="151"/>
      <c r="HD428" s="151"/>
      <c r="HE428" s="151"/>
      <c r="HF428" s="151"/>
      <c r="HG428" s="151"/>
      <c r="HH428" s="151"/>
      <c r="HI428" s="151"/>
      <c r="HJ428" s="151"/>
      <c r="HK428" s="151"/>
      <c r="HL428" s="151"/>
      <c r="HM428" s="151"/>
      <c r="HN428" s="151"/>
      <c r="HO428" s="151"/>
      <c r="HP428" s="151"/>
      <c r="HQ428" s="151"/>
      <c r="HR428" s="151"/>
      <c r="HS428" s="151"/>
      <c r="HT428" s="151"/>
      <c r="HU428" s="151"/>
      <c r="HV428" s="151"/>
      <c r="HW428" s="151"/>
      <c r="HX428" s="151"/>
      <c r="HY428" s="151"/>
      <c r="HZ428" s="151"/>
      <c r="IA428" s="151"/>
      <c r="IB428" s="151"/>
      <c r="IC428" s="151"/>
      <c r="ID428" s="151"/>
      <c r="IE428" s="151"/>
      <c r="IF428" s="151"/>
      <c r="IG428" s="151"/>
      <c r="IH428" s="151"/>
      <c r="II428" s="151"/>
      <c r="IJ428" s="151"/>
      <c r="IK428" s="151"/>
      <c r="IL428" s="151"/>
      <c r="IM428" s="151"/>
      <c r="IN428" s="151"/>
      <c r="IO428" s="151"/>
      <c r="IP428" s="151"/>
      <c r="IQ428" s="151"/>
      <c r="IR428" s="151"/>
      <c r="IS428" s="151"/>
      <c r="IT428" s="151"/>
      <c r="IU428" s="151"/>
      <c r="IV428" s="151"/>
      <c r="IW428" s="151"/>
      <c r="IX428" s="151"/>
      <c r="IY428" s="151"/>
      <c r="IZ428" s="151"/>
      <c r="JA428" s="151"/>
      <c r="JB428" s="151"/>
      <c r="JC428" s="151"/>
      <c r="JD428" s="151"/>
      <c r="JE428" s="151"/>
      <c r="JF428" s="151"/>
      <c r="JG428" s="151"/>
      <c r="JH428" s="151"/>
      <c r="JI428" s="151"/>
      <c r="JJ428" s="151"/>
    </row>
    <row r="429" spans="1:270" s="94" customFormat="1" x14ac:dyDescent="0.25">
      <c r="A429" s="86" t="s">
        <v>126</v>
      </c>
      <c r="B429" s="333"/>
      <c r="C429" s="327"/>
      <c r="D429" s="334" t="s">
        <v>127</v>
      </c>
      <c r="E429" s="403">
        <f>E431</f>
        <v>0</v>
      </c>
      <c r="F429" s="279">
        <f>F431</f>
        <v>0</v>
      </c>
      <c r="G429" s="279">
        <v>0</v>
      </c>
      <c r="H429" s="251"/>
      <c r="I429" s="83"/>
      <c r="J429" s="151"/>
      <c r="K429" s="151"/>
      <c r="L429" s="151"/>
      <c r="M429" s="151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1"/>
      <c r="AA429" s="151"/>
      <c r="AB429" s="151"/>
      <c r="AC429" s="151"/>
      <c r="AD429" s="151"/>
      <c r="AE429" s="151"/>
      <c r="AF429" s="151"/>
      <c r="AG429" s="151"/>
      <c r="AH429" s="151"/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  <c r="AV429" s="151"/>
      <c r="AW429" s="151"/>
      <c r="AX429" s="151"/>
      <c r="AY429" s="151"/>
      <c r="AZ429" s="151"/>
      <c r="BA429" s="151"/>
      <c r="BB429" s="151"/>
      <c r="BC429" s="151"/>
      <c r="BD429" s="151"/>
      <c r="BE429" s="151"/>
      <c r="BF429" s="151"/>
      <c r="BG429" s="151"/>
      <c r="BH429" s="151"/>
      <c r="BI429" s="151"/>
      <c r="BJ429" s="151"/>
      <c r="BK429" s="151"/>
      <c r="BL429" s="151"/>
      <c r="BM429" s="151"/>
      <c r="BN429" s="151"/>
      <c r="BO429" s="151"/>
      <c r="BP429" s="151"/>
      <c r="BQ429" s="151"/>
      <c r="BR429" s="151"/>
      <c r="BS429" s="151"/>
      <c r="BT429" s="151"/>
      <c r="BU429" s="151"/>
      <c r="BV429" s="151"/>
      <c r="BW429" s="151"/>
      <c r="BX429" s="151"/>
      <c r="BY429" s="151"/>
      <c r="BZ429" s="151"/>
      <c r="CA429" s="151"/>
      <c r="CB429" s="151"/>
      <c r="CC429" s="151"/>
      <c r="CD429" s="151"/>
      <c r="CE429" s="151"/>
      <c r="CF429" s="151"/>
      <c r="CG429" s="151"/>
      <c r="CH429" s="151"/>
      <c r="CI429" s="151"/>
      <c r="CJ429" s="151"/>
      <c r="CK429" s="151"/>
      <c r="CL429" s="151"/>
      <c r="CM429" s="151"/>
      <c r="CN429" s="151"/>
      <c r="CO429" s="151"/>
      <c r="CP429" s="151"/>
      <c r="CQ429" s="151"/>
      <c r="CR429" s="151"/>
      <c r="CS429" s="151"/>
      <c r="CT429" s="151"/>
      <c r="CU429" s="151"/>
      <c r="CV429" s="151"/>
      <c r="CW429" s="151"/>
      <c r="CX429" s="151"/>
      <c r="CY429" s="151"/>
      <c r="CZ429" s="151"/>
      <c r="DA429" s="151"/>
      <c r="DB429" s="151"/>
      <c r="DC429" s="151"/>
      <c r="DD429" s="151"/>
      <c r="DE429" s="151"/>
      <c r="DF429" s="151"/>
      <c r="DG429" s="151"/>
      <c r="DH429" s="151"/>
      <c r="DI429" s="151"/>
      <c r="DJ429" s="151"/>
      <c r="DK429" s="151"/>
      <c r="DL429" s="151"/>
      <c r="DM429" s="151"/>
      <c r="DN429" s="151"/>
      <c r="DO429" s="151"/>
      <c r="DP429" s="151"/>
      <c r="DQ429" s="151"/>
      <c r="DR429" s="151"/>
      <c r="DS429" s="151"/>
      <c r="DT429" s="151"/>
      <c r="DU429" s="151"/>
      <c r="DV429" s="151"/>
      <c r="DW429" s="151"/>
      <c r="DX429" s="151"/>
      <c r="DY429" s="151"/>
      <c r="DZ429" s="151"/>
      <c r="EA429" s="151"/>
      <c r="EB429" s="151"/>
      <c r="EC429" s="151"/>
      <c r="ED429" s="151"/>
      <c r="EE429" s="151"/>
      <c r="EF429" s="151"/>
      <c r="EG429" s="151"/>
      <c r="EH429" s="151"/>
      <c r="EI429" s="151"/>
      <c r="EJ429" s="151"/>
      <c r="EK429" s="151"/>
      <c r="EL429" s="151"/>
      <c r="EM429" s="151"/>
      <c r="EN429" s="151"/>
      <c r="EO429" s="151"/>
      <c r="EP429" s="151"/>
      <c r="EQ429" s="151"/>
      <c r="ER429" s="151"/>
      <c r="ES429" s="151"/>
      <c r="ET429" s="151"/>
      <c r="EU429" s="151"/>
      <c r="EV429" s="151"/>
      <c r="EW429" s="151"/>
      <c r="EX429" s="151"/>
      <c r="EY429" s="151"/>
      <c r="EZ429" s="151"/>
      <c r="FA429" s="151"/>
      <c r="FB429" s="151"/>
      <c r="FC429" s="151"/>
      <c r="FD429" s="151"/>
      <c r="FE429" s="151"/>
      <c r="FF429" s="151"/>
      <c r="FG429" s="151"/>
      <c r="FH429" s="151"/>
      <c r="FI429" s="151"/>
      <c r="FJ429" s="151"/>
      <c r="FK429" s="151"/>
      <c r="FL429" s="151"/>
      <c r="FM429" s="151"/>
      <c r="FN429" s="151"/>
      <c r="FO429" s="151"/>
      <c r="FP429" s="151"/>
      <c r="FQ429" s="151"/>
      <c r="FR429" s="151"/>
      <c r="FS429" s="151"/>
      <c r="FT429" s="151"/>
      <c r="FU429" s="151"/>
      <c r="FV429" s="151"/>
      <c r="FW429" s="151"/>
      <c r="FX429" s="151"/>
      <c r="FY429" s="151"/>
      <c r="FZ429" s="151"/>
      <c r="GA429" s="151"/>
      <c r="GB429" s="151"/>
      <c r="GC429" s="151"/>
      <c r="GD429" s="151"/>
      <c r="GE429" s="151"/>
      <c r="GF429" s="151"/>
      <c r="GG429" s="151"/>
      <c r="GH429" s="151"/>
      <c r="GI429" s="151"/>
      <c r="GJ429" s="151"/>
      <c r="GK429" s="151"/>
      <c r="GL429" s="151"/>
      <c r="GM429" s="151"/>
      <c r="GN429" s="151"/>
      <c r="GO429" s="151"/>
      <c r="GP429" s="151"/>
      <c r="GQ429" s="151"/>
      <c r="GR429" s="151"/>
      <c r="GS429" s="151"/>
      <c r="GT429" s="151"/>
      <c r="GU429" s="151"/>
      <c r="GV429" s="151"/>
      <c r="GW429" s="151"/>
      <c r="GX429" s="151"/>
      <c r="GY429" s="151"/>
      <c r="GZ429" s="151"/>
      <c r="HA429" s="151"/>
      <c r="HB429" s="151"/>
      <c r="HC429" s="151"/>
      <c r="HD429" s="151"/>
      <c r="HE429" s="151"/>
      <c r="HF429" s="151"/>
      <c r="HG429" s="151"/>
      <c r="HH429" s="151"/>
      <c r="HI429" s="151"/>
      <c r="HJ429" s="151"/>
      <c r="HK429" s="151"/>
      <c r="HL429" s="151"/>
      <c r="HM429" s="151"/>
      <c r="HN429" s="151"/>
      <c r="HO429" s="151"/>
      <c r="HP429" s="151"/>
      <c r="HQ429" s="151"/>
      <c r="HR429" s="151"/>
      <c r="HS429" s="151"/>
      <c r="HT429" s="151"/>
      <c r="HU429" s="151"/>
      <c r="HV429" s="151"/>
      <c r="HW429" s="151"/>
      <c r="HX429" s="151"/>
      <c r="HY429" s="151"/>
      <c r="HZ429" s="151"/>
      <c r="IA429" s="151"/>
      <c r="IB429" s="151"/>
      <c r="IC429" s="151"/>
      <c r="ID429" s="151"/>
      <c r="IE429" s="151"/>
      <c r="IF429" s="151"/>
      <c r="IG429" s="151"/>
      <c r="IH429" s="151"/>
      <c r="II429" s="151"/>
      <c r="IJ429" s="151"/>
      <c r="IK429" s="151"/>
      <c r="IL429" s="151"/>
      <c r="IM429" s="151"/>
      <c r="IN429" s="151"/>
      <c r="IO429" s="151"/>
      <c r="IP429" s="151"/>
      <c r="IQ429" s="151"/>
      <c r="IR429" s="151"/>
      <c r="IS429" s="151"/>
      <c r="IT429" s="151"/>
      <c r="IU429" s="151"/>
      <c r="IV429" s="151"/>
      <c r="IW429" s="151"/>
      <c r="IX429" s="151"/>
      <c r="IY429" s="151"/>
      <c r="IZ429" s="151"/>
      <c r="JA429" s="151"/>
      <c r="JB429" s="151"/>
      <c r="JC429" s="151"/>
      <c r="JD429" s="151"/>
      <c r="JE429" s="151"/>
      <c r="JF429" s="151"/>
      <c r="JG429" s="151"/>
      <c r="JH429" s="151"/>
      <c r="JI429" s="151"/>
      <c r="JJ429" s="151"/>
    </row>
    <row r="430" spans="1:270" s="151" customFormat="1" x14ac:dyDescent="0.25">
      <c r="A430" s="451" t="s">
        <v>163</v>
      </c>
      <c r="B430" s="452"/>
      <c r="C430" s="453"/>
      <c r="D430" s="241" t="s">
        <v>164</v>
      </c>
      <c r="E430" s="398"/>
      <c r="F430" s="252"/>
      <c r="G430" s="252"/>
      <c r="H430" s="11"/>
      <c r="I430" s="12"/>
    </row>
    <row r="431" spans="1:270" s="74" customFormat="1" x14ac:dyDescent="0.25">
      <c r="A431" s="97"/>
      <c r="B431" s="105">
        <v>3</v>
      </c>
      <c r="C431" s="99"/>
      <c r="D431" s="107" t="s">
        <v>23</v>
      </c>
      <c r="E431" s="401">
        <f>E432</f>
        <v>0</v>
      </c>
      <c r="F431" s="253">
        <f>F432</f>
        <v>0</v>
      </c>
      <c r="G431" s="253">
        <v>0</v>
      </c>
      <c r="H431" s="72"/>
      <c r="I431" s="72"/>
      <c r="J431" s="151"/>
      <c r="K431" s="151"/>
      <c r="L431" s="151"/>
      <c r="M431" s="151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  <c r="AC431" s="151"/>
      <c r="AD431" s="151"/>
      <c r="AE431" s="151"/>
      <c r="AF431" s="151"/>
      <c r="AG431" s="151"/>
      <c r="AH431" s="151"/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  <c r="AV431" s="151"/>
      <c r="AW431" s="151"/>
      <c r="AX431" s="151"/>
      <c r="AY431" s="151"/>
      <c r="AZ431" s="151"/>
      <c r="BA431" s="151"/>
      <c r="BB431" s="151"/>
      <c r="BC431" s="151"/>
      <c r="BD431" s="151"/>
      <c r="BE431" s="151"/>
      <c r="BF431" s="151"/>
      <c r="BG431" s="151"/>
      <c r="BH431" s="151"/>
      <c r="BI431" s="151"/>
      <c r="BJ431" s="151"/>
      <c r="BK431" s="151"/>
      <c r="BL431" s="151"/>
      <c r="BM431" s="151"/>
      <c r="BN431" s="151"/>
      <c r="BO431" s="151"/>
      <c r="BP431" s="151"/>
      <c r="BQ431" s="151"/>
      <c r="BR431" s="151"/>
      <c r="BS431" s="151"/>
      <c r="BT431" s="151"/>
      <c r="BU431" s="151"/>
      <c r="BV431" s="151"/>
      <c r="BW431" s="151"/>
      <c r="BX431" s="151"/>
      <c r="BY431" s="151"/>
      <c r="BZ431" s="151"/>
      <c r="CA431" s="151"/>
      <c r="CB431" s="151"/>
      <c r="CC431" s="151"/>
      <c r="CD431" s="151"/>
      <c r="CE431" s="151"/>
      <c r="CF431" s="151"/>
      <c r="CG431" s="151"/>
      <c r="CH431" s="151"/>
      <c r="CI431" s="151"/>
      <c r="CJ431" s="151"/>
      <c r="CK431" s="151"/>
      <c r="CL431" s="151"/>
      <c r="CM431" s="151"/>
      <c r="CN431" s="151"/>
      <c r="CO431" s="151"/>
      <c r="CP431" s="151"/>
      <c r="CQ431" s="151"/>
      <c r="CR431" s="151"/>
      <c r="CS431" s="151"/>
      <c r="CT431" s="151"/>
      <c r="CU431" s="151"/>
      <c r="CV431" s="151"/>
      <c r="CW431" s="151"/>
      <c r="CX431" s="151"/>
      <c r="CY431" s="151"/>
      <c r="CZ431" s="151"/>
      <c r="DA431" s="151"/>
      <c r="DB431" s="151"/>
      <c r="DC431" s="151"/>
      <c r="DD431" s="151"/>
      <c r="DE431" s="151"/>
      <c r="DF431" s="151"/>
      <c r="DG431" s="151"/>
      <c r="DH431" s="151"/>
      <c r="DI431" s="151"/>
      <c r="DJ431" s="151"/>
      <c r="DK431" s="151"/>
      <c r="DL431" s="151"/>
      <c r="DM431" s="151"/>
      <c r="DN431" s="151"/>
      <c r="DO431" s="151"/>
      <c r="DP431" s="151"/>
      <c r="DQ431" s="151"/>
      <c r="DR431" s="151"/>
      <c r="DS431" s="151"/>
      <c r="DT431" s="151"/>
      <c r="DU431" s="151"/>
      <c r="DV431" s="151"/>
      <c r="DW431" s="151"/>
      <c r="DX431" s="151"/>
      <c r="DY431" s="151"/>
      <c r="DZ431" s="151"/>
      <c r="EA431" s="151"/>
      <c r="EB431" s="151"/>
      <c r="EC431" s="151"/>
      <c r="ED431" s="151"/>
      <c r="EE431" s="151"/>
      <c r="EF431" s="151"/>
      <c r="EG431" s="151"/>
      <c r="EH431" s="151"/>
      <c r="EI431" s="151"/>
      <c r="EJ431" s="151"/>
      <c r="EK431" s="151"/>
      <c r="EL431" s="151"/>
      <c r="EM431" s="151"/>
      <c r="EN431" s="151"/>
      <c r="EO431" s="151"/>
      <c r="EP431" s="151"/>
      <c r="EQ431" s="151"/>
      <c r="ER431" s="151"/>
      <c r="ES431" s="151"/>
      <c r="ET431" s="151"/>
      <c r="EU431" s="151"/>
      <c r="EV431" s="151"/>
      <c r="EW431" s="151"/>
      <c r="EX431" s="151"/>
      <c r="EY431" s="151"/>
      <c r="EZ431" s="151"/>
      <c r="FA431" s="151"/>
      <c r="FB431" s="151"/>
      <c r="FC431" s="151"/>
      <c r="FD431" s="151"/>
      <c r="FE431" s="151"/>
      <c r="FF431" s="151"/>
      <c r="FG431" s="151"/>
      <c r="FH431" s="151"/>
      <c r="FI431" s="151"/>
      <c r="FJ431" s="151"/>
      <c r="FK431" s="151"/>
      <c r="FL431" s="151"/>
      <c r="FM431" s="151"/>
      <c r="FN431" s="151"/>
      <c r="FO431" s="151"/>
      <c r="FP431" s="151"/>
      <c r="FQ431" s="151"/>
      <c r="FR431" s="151"/>
      <c r="FS431" s="151"/>
      <c r="FT431" s="151"/>
      <c r="FU431" s="151"/>
      <c r="FV431" s="151"/>
      <c r="FW431" s="151"/>
      <c r="FX431" s="151"/>
      <c r="FY431" s="151"/>
      <c r="FZ431" s="151"/>
      <c r="GA431" s="151"/>
      <c r="GB431" s="151"/>
      <c r="GC431" s="151"/>
      <c r="GD431" s="151"/>
      <c r="GE431" s="151"/>
      <c r="GF431" s="151"/>
      <c r="GG431" s="151"/>
      <c r="GH431" s="151"/>
      <c r="GI431" s="151"/>
      <c r="GJ431" s="151"/>
      <c r="GK431" s="151"/>
      <c r="GL431" s="151"/>
      <c r="GM431" s="151"/>
      <c r="GN431" s="151"/>
      <c r="GO431" s="151"/>
      <c r="GP431" s="151"/>
      <c r="GQ431" s="151"/>
      <c r="GR431" s="151"/>
      <c r="GS431" s="151"/>
      <c r="GT431" s="151"/>
      <c r="GU431" s="151"/>
      <c r="GV431" s="151"/>
      <c r="GW431" s="151"/>
      <c r="GX431" s="151"/>
      <c r="GY431" s="151"/>
      <c r="GZ431" s="151"/>
      <c r="HA431" s="151"/>
      <c r="HB431" s="151"/>
      <c r="HC431" s="151"/>
      <c r="HD431" s="151"/>
      <c r="HE431" s="151"/>
      <c r="HF431" s="151"/>
      <c r="HG431" s="151"/>
      <c r="HH431" s="151"/>
      <c r="HI431" s="151"/>
      <c r="HJ431" s="151"/>
      <c r="HK431" s="151"/>
      <c r="HL431" s="151"/>
      <c r="HM431" s="151"/>
      <c r="HN431" s="151"/>
      <c r="HO431" s="151"/>
      <c r="HP431" s="151"/>
      <c r="HQ431" s="151"/>
      <c r="HR431" s="151"/>
      <c r="HS431" s="151"/>
      <c r="HT431" s="151"/>
      <c r="HU431" s="151"/>
      <c r="HV431" s="151"/>
      <c r="HW431" s="151"/>
      <c r="HX431" s="151"/>
      <c r="HY431" s="151"/>
      <c r="HZ431" s="151"/>
      <c r="IA431" s="151"/>
      <c r="IB431" s="151"/>
      <c r="IC431" s="151"/>
      <c r="ID431" s="151"/>
      <c r="IE431" s="151"/>
      <c r="IF431" s="151"/>
      <c r="IG431" s="151"/>
      <c r="IH431" s="151"/>
      <c r="II431" s="151"/>
      <c r="IJ431" s="151"/>
      <c r="IK431" s="151"/>
      <c r="IL431" s="151"/>
      <c r="IM431" s="151"/>
      <c r="IN431" s="151"/>
      <c r="IO431" s="151"/>
      <c r="IP431" s="151"/>
      <c r="IQ431" s="151"/>
      <c r="IR431" s="151"/>
      <c r="IS431" s="151"/>
      <c r="IT431" s="151"/>
      <c r="IU431" s="151"/>
      <c r="IV431" s="151"/>
      <c r="IW431" s="151"/>
      <c r="IX431" s="151"/>
      <c r="IY431" s="151"/>
      <c r="IZ431" s="151"/>
      <c r="JA431" s="151"/>
      <c r="JB431" s="151"/>
      <c r="JC431" s="151"/>
      <c r="JD431" s="151"/>
      <c r="JE431" s="151"/>
      <c r="JF431" s="151"/>
      <c r="JG431" s="151"/>
      <c r="JH431" s="151"/>
      <c r="JI431" s="151"/>
      <c r="JJ431" s="151"/>
    </row>
    <row r="432" spans="1:270" s="79" customFormat="1" x14ac:dyDescent="0.25">
      <c r="A432" s="310"/>
      <c r="B432" s="292">
        <v>32</v>
      </c>
      <c r="C432" s="309"/>
      <c r="D432" s="311" t="s">
        <v>33</v>
      </c>
      <c r="E432" s="281">
        <f>E433+E434+E435</f>
        <v>0</v>
      </c>
      <c r="F432" s="254">
        <f>F433+F434+F435</f>
        <v>0</v>
      </c>
      <c r="G432" s="254"/>
      <c r="H432" s="168"/>
      <c r="I432" s="168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  <c r="AA432" s="151"/>
      <c r="AB432" s="151"/>
      <c r="AC432" s="151"/>
      <c r="AD432" s="151"/>
      <c r="AE432" s="151"/>
      <c r="AF432" s="151"/>
      <c r="AG432" s="151"/>
      <c r="AH432" s="151"/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  <c r="AV432" s="151"/>
      <c r="AW432" s="151"/>
      <c r="AX432" s="151"/>
      <c r="AY432" s="151"/>
      <c r="AZ432" s="151"/>
      <c r="BA432" s="151"/>
      <c r="BB432" s="151"/>
      <c r="BC432" s="151"/>
      <c r="BD432" s="151"/>
      <c r="BE432" s="151"/>
      <c r="BF432" s="151"/>
      <c r="BG432" s="151"/>
      <c r="BH432" s="151"/>
      <c r="BI432" s="151"/>
      <c r="BJ432" s="151"/>
      <c r="BK432" s="151"/>
      <c r="BL432" s="151"/>
      <c r="BM432" s="151"/>
      <c r="BN432" s="151"/>
      <c r="BO432" s="151"/>
      <c r="BP432" s="151"/>
      <c r="BQ432" s="151"/>
      <c r="BR432" s="151"/>
      <c r="BS432" s="151"/>
      <c r="BT432" s="151"/>
      <c r="BU432" s="151"/>
      <c r="BV432" s="151"/>
      <c r="BW432" s="151"/>
      <c r="BX432" s="151"/>
      <c r="BY432" s="151"/>
      <c r="BZ432" s="151"/>
      <c r="CA432" s="151"/>
      <c r="CB432" s="151"/>
      <c r="CC432" s="151"/>
      <c r="CD432" s="151"/>
      <c r="CE432" s="151"/>
      <c r="CF432" s="151"/>
      <c r="CG432" s="151"/>
      <c r="CH432" s="151"/>
      <c r="CI432" s="151"/>
      <c r="CJ432" s="151"/>
      <c r="CK432" s="151"/>
      <c r="CL432" s="151"/>
      <c r="CM432" s="151"/>
      <c r="CN432" s="151"/>
      <c r="CO432" s="151"/>
      <c r="CP432" s="151"/>
      <c r="CQ432" s="151"/>
      <c r="CR432" s="151"/>
      <c r="CS432" s="151"/>
      <c r="CT432" s="151"/>
      <c r="CU432" s="151"/>
      <c r="CV432" s="151"/>
      <c r="CW432" s="151"/>
      <c r="CX432" s="151"/>
      <c r="CY432" s="151"/>
      <c r="CZ432" s="151"/>
      <c r="DA432" s="151"/>
      <c r="DB432" s="151"/>
      <c r="DC432" s="151"/>
      <c r="DD432" s="151"/>
      <c r="DE432" s="151"/>
      <c r="DF432" s="151"/>
      <c r="DG432" s="151"/>
      <c r="DH432" s="151"/>
      <c r="DI432" s="151"/>
      <c r="DJ432" s="151"/>
      <c r="DK432" s="151"/>
      <c r="DL432" s="151"/>
      <c r="DM432" s="151"/>
      <c r="DN432" s="151"/>
      <c r="DO432" s="151"/>
      <c r="DP432" s="151"/>
      <c r="DQ432" s="151"/>
      <c r="DR432" s="151"/>
      <c r="DS432" s="151"/>
      <c r="DT432" s="151"/>
      <c r="DU432" s="151"/>
      <c r="DV432" s="151"/>
      <c r="DW432" s="151"/>
      <c r="DX432" s="151"/>
      <c r="DY432" s="151"/>
      <c r="DZ432" s="151"/>
      <c r="EA432" s="151"/>
      <c r="EB432" s="151"/>
      <c r="EC432" s="151"/>
      <c r="ED432" s="151"/>
      <c r="EE432" s="151"/>
      <c r="EF432" s="151"/>
      <c r="EG432" s="151"/>
      <c r="EH432" s="151"/>
      <c r="EI432" s="151"/>
      <c r="EJ432" s="151"/>
      <c r="EK432" s="151"/>
      <c r="EL432" s="151"/>
      <c r="EM432" s="151"/>
      <c r="EN432" s="151"/>
      <c r="EO432" s="151"/>
      <c r="EP432" s="151"/>
      <c r="EQ432" s="151"/>
      <c r="ER432" s="151"/>
      <c r="ES432" s="151"/>
      <c r="ET432" s="151"/>
      <c r="EU432" s="151"/>
      <c r="EV432" s="151"/>
      <c r="EW432" s="151"/>
      <c r="EX432" s="151"/>
      <c r="EY432" s="151"/>
      <c r="EZ432" s="151"/>
      <c r="FA432" s="151"/>
      <c r="FB432" s="151"/>
      <c r="FC432" s="151"/>
      <c r="FD432" s="151"/>
      <c r="FE432" s="151"/>
      <c r="FF432" s="151"/>
      <c r="FG432" s="151"/>
      <c r="FH432" s="151"/>
      <c r="FI432" s="151"/>
      <c r="FJ432" s="151"/>
      <c r="FK432" s="151"/>
      <c r="FL432" s="151"/>
      <c r="FM432" s="151"/>
      <c r="FN432" s="151"/>
      <c r="FO432" s="151"/>
      <c r="FP432" s="151"/>
      <c r="FQ432" s="151"/>
      <c r="FR432" s="151"/>
      <c r="FS432" s="151"/>
      <c r="FT432" s="151"/>
      <c r="FU432" s="151"/>
      <c r="FV432" s="151"/>
      <c r="FW432" s="151"/>
      <c r="FX432" s="151"/>
      <c r="FY432" s="151"/>
      <c r="FZ432" s="151"/>
      <c r="GA432" s="151"/>
      <c r="GB432" s="151"/>
      <c r="GC432" s="151"/>
      <c r="GD432" s="151"/>
      <c r="GE432" s="151"/>
      <c r="GF432" s="151"/>
      <c r="GG432" s="151"/>
      <c r="GH432" s="151"/>
      <c r="GI432" s="151"/>
      <c r="GJ432" s="151"/>
      <c r="GK432" s="151"/>
      <c r="GL432" s="151"/>
      <c r="GM432" s="151"/>
      <c r="GN432" s="151"/>
      <c r="GO432" s="151"/>
      <c r="GP432" s="151"/>
      <c r="GQ432" s="151"/>
      <c r="GR432" s="151"/>
      <c r="GS432" s="151"/>
      <c r="GT432" s="151"/>
      <c r="GU432" s="151"/>
      <c r="GV432" s="151"/>
      <c r="GW432" s="151"/>
      <c r="GX432" s="151"/>
      <c r="GY432" s="151"/>
      <c r="GZ432" s="151"/>
      <c r="HA432" s="151"/>
      <c r="HB432" s="151"/>
      <c r="HC432" s="151"/>
      <c r="HD432" s="151"/>
      <c r="HE432" s="151"/>
      <c r="HF432" s="151"/>
      <c r="HG432" s="151"/>
      <c r="HH432" s="151"/>
      <c r="HI432" s="151"/>
      <c r="HJ432" s="151"/>
      <c r="HK432" s="151"/>
      <c r="HL432" s="151"/>
      <c r="HM432" s="151"/>
      <c r="HN432" s="151"/>
      <c r="HO432" s="151"/>
      <c r="HP432" s="151"/>
      <c r="HQ432" s="151"/>
      <c r="HR432" s="151"/>
      <c r="HS432" s="151"/>
      <c r="HT432" s="151"/>
      <c r="HU432" s="151"/>
      <c r="HV432" s="151"/>
      <c r="HW432" s="151"/>
      <c r="HX432" s="151"/>
      <c r="HY432" s="151"/>
      <c r="HZ432" s="151"/>
      <c r="IA432" s="151"/>
      <c r="IB432" s="151"/>
      <c r="IC432" s="151"/>
      <c r="ID432" s="151"/>
      <c r="IE432" s="151"/>
      <c r="IF432" s="151"/>
      <c r="IG432" s="151"/>
      <c r="IH432" s="151"/>
      <c r="II432" s="151"/>
      <c r="IJ432" s="151"/>
      <c r="IK432" s="151"/>
      <c r="IL432" s="151"/>
      <c r="IM432" s="151"/>
      <c r="IN432" s="151"/>
      <c r="IO432" s="151"/>
      <c r="IP432" s="151"/>
      <c r="IQ432" s="151"/>
      <c r="IR432" s="151"/>
      <c r="IS432" s="151"/>
      <c r="IT432" s="151"/>
      <c r="IU432" s="151"/>
      <c r="IV432" s="151"/>
      <c r="IW432" s="151"/>
      <c r="IX432" s="151"/>
      <c r="IY432" s="151"/>
      <c r="IZ432" s="151"/>
      <c r="JA432" s="151"/>
      <c r="JB432" s="151"/>
      <c r="JC432" s="151"/>
      <c r="JD432" s="151"/>
      <c r="JE432" s="151"/>
      <c r="JF432" s="151"/>
      <c r="JG432" s="151"/>
      <c r="JH432" s="151"/>
      <c r="JI432" s="151"/>
      <c r="JJ432" s="151"/>
    </row>
    <row r="433" spans="1:270" s="151" customFormat="1" x14ac:dyDescent="0.25">
      <c r="A433" s="516">
        <v>321</v>
      </c>
      <c r="B433" s="517"/>
      <c r="C433" s="518"/>
      <c r="D433" s="188" t="s">
        <v>47</v>
      </c>
      <c r="E433" s="416"/>
      <c r="F433" s="283">
        <v>0</v>
      </c>
      <c r="G433" s="283"/>
      <c r="H433" s="189"/>
      <c r="I433" s="190"/>
    </row>
    <row r="434" spans="1:270" s="151" customFormat="1" x14ac:dyDescent="0.25">
      <c r="A434" s="516">
        <v>323</v>
      </c>
      <c r="B434" s="517"/>
      <c r="C434" s="518"/>
      <c r="D434" s="139" t="s">
        <v>56</v>
      </c>
      <c r="E434" s="416"/>
      <c r="F434" s="283"/>
      <c r="G434" s="283"/>
      <c r="H434" s="189"/>
      <c r="I434" s="190"/>
    </row>
    <row r="435" spans="1:270" s="118" customFormat="1" ht="21" customHeight="1" x14ac:dyDescent="0.25">
      <c r="A435" s="124"/>
      <c r="B435" s="137">
        <v>329</v>
      </c>
      <c r="C435" s="130"/>
      <c r="D435" s="139" t="s">
        <v>65</v>
      </c>
      <c r="E435" s="280">
        <f>E436</f>
        <v>0</v>
      </c>
      <c r="F435" s="263">
        <f t="shared" ref="F435" si="11">F436</f>
        <v>0</v>
      </c>
      <c r="G435" s="263"/>
      <c r="H435" s="115"/>
      <c r="I435" s="115"/>
      <c r="J435" s="151"/>
      <c r="K435" s="151"/>
      <c r="L435" s="151"/>
      <c r="M435" s="151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  <c r="AC435" s="151"/>
      <c r="AD435" s="151"/>
      <c r="AE435" s="151"/>
      <c r="AF435" s="151"/>
      <c r="AG435" s="151"/>
      <c r="AH435" s="151"/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  <c r="AV435" s="151"/>
      <c r="AW435" s="151"/>
      <c r="AX435" s="151"/>
      <c r="AY435" s="151"/>
      <c r="AZ435" s="151"/>
      <c r="BA435" s="151"/>
      <c r="BB435" s="151"/>
      <c r="BC435" s="151"/>
      <c r="BD435" s="151"/>
      <c r="BE435" s="151"/>
      <c r="BF435" s="151"/>
      <c r="BG435" s="151"/>
      <c r="BH435" s="151"/>
      <c r="BI435" s="151"/>
      <c r="BJ435" s="151"/>
      <c r="BK435" s="151"/>
      <c r="BL435" s="151"/>
      <c r="BM435" s="151"/>
      <c r="BN435" s="151"/>
      <c r="BO435" s="151"/>
      <c r="BP435" s="151"/>
      <c r="BQ435" s="151"/>
      <c r="BR435" s="151"/>
      <c r="BS435" s="151"/>
      <c r="BT435" s="151"/>
      <c r="BU435" s="151"/>
      <c r="BV435" s="151"/>
      <c r="BW435" s="151"/>
      <c r="BX435" s="151"/>
      <c r="BY435" s="151"/>
      <c r="BZ435" s="151"/>
      <c r="CA435" s="151"/>
      <c r="CB435" s="151"/>
      <c r="CC435" s="151"/>
      <c r="CD435" s="151"/>
      <c r="CE435" s="151"/>
      <c r="CF435" s="151"/>
      <c r="CG435" s="151"/>
      <c r="CH435" s="151"/>
      <c r="CI435" s="151"/>
      <c r="CJ435" s="151"/>
      <c r="CK435" s="151"/>
      <c r="CL435" s="151"/>
      <c r="CM435" s="151"/>
      <c r="CN435" s="151"/>
      <c r="CO435" s="151"/>
      <c r="CP435" s="151"/>
      <c r="CQ435" s="151"/>
      <c r="CR435" s="151"/>
      <c r="CS435" s="151"/>
      <c r="CT435" s="151"/>
      <c r="CU435" s="151"/>
      <c r="CV435" s="151"/>
      <c r="CW435" s="151"/>
      <c r="CX435" s="151"/>
      <c r="CY435" s="151"/>
      <c r="CZ435" s="151"/>
      <c r="DA435" s="151"/>
      <c r="DB435" s="151"/>
      <c r="DC435" s="151"/>
      <c r="DD435" s="151"/>
      <c r="DE435" s="151"/>
      <c r="DF435" s="151"/>
      <c r="DG435" s="151"/>
      <c r="DH435" s="151"/>
      <c r="DI435" s="151"/>
      <c r="DJ435" s="151"/>
      <c r="DK435" s="151"/>
      <c r="DL435" s="151"/>
      <c r="DM435" s="151"/>
      <c r="DN435" s="151"/>
      <c r="DO435" s="151"/>
      <c r="DP435" s="151"/>
      <c r="DQ435" s="151"/>
      <c r="DR435" s="151"/>
      <c r="DS435" s="151"/>
      <c r="DT435" s="151"/>
      <c r="DU435" s="151"/>
      <c r="DV435" s="151"/>
      <c r="DW435" s="151"/>
      <c r="DX435" s="151"/>
      <c r="DY435" s="151"/>
      <c r="DZ435" s="151"/>
      <c r="EA435" s="151"/>
      <c r="EB435" s="151"/>
      <c r="EC435" s="151"/>
      <c r="ED435" s="151"/>
      <c r="EE435" s="151"/>
      <c r="EF435" s="151"/>
      <c r="EG435" s="151"/>
      <c r="EH435" s="151"/>
      <c r="EI435" s="151"/>
      <c r="EJ435" s="151"/>
      <c r="EK435" s="151"/>
      <c r="EL435" s="151"/>
      <c r="EM435" s="151"/>
      <c r="EN435" s="151"/>
      <c r="EO435" s="151"/>
      <c r="EP435" s="151"/>
      <c r="EQ435" s="151"/>
      <c r="ER435" s="151"/>
      <c r="ES435" s="151"/>
      <c r="ET435" s="151"/>
      <c r="EU435" s="151"/>
      <c r="EV435" s="151"/>
      <c r="EW435" s="151"/>
      <c r="EX435" s="151"/>
      <c r="EY435" s="151"/>
      <c r="EZ435" s="151"/>
      <c r="FA435" s="151"/>
      <c r="FB435" s="151"/>
      <c r="FC435" s="151"/>
      <c r="FD435" s="151"/>
      <c r="FE435" s="151"/>
      <c r="FF435" s="151"/>
      <c r="FG435" s="151"/>
      <c r="FH435" s="151"/>
      <c r="FI435" s="151"/>
      <c r="FJ435" s="151"/>
      <c r="FK435" s="151"/>
      <c r="FL435" s="151"/>
      <c r="FM435" s="151"/>
      <c r="FN435" s="151"/>
      <c r="FO435" s="151"/>
      <c r="FP435" s="151"/>
      <c r="FQ435" s="151"/>
      <c r="FR435" s="151"/>
      <c r="FS435" s="151"/>
      <c r="FT435" s="151"/>
      <c r="FU435" s="151"/>
      <c r="FV435" s="151"/>
      <c r="FW435" s="151"/>
      <c r="FX435" s="151"/>
      <c r="FY435" s="151"/>
      <c r="FZ435" s="151"/>
      <c r="GA435" s="151"/>
      <c r="GB435" s="151"/>
      <c r="GC435" s="151"/>
      <c r="GD435" s="151"/>
      <c r="GE435" s="151"/>
      <c r="GF435" s="151"/>
      <c r="GG435" s="151"/>
      <c r="GH435" s="151"/>
      <c r="GI435" s="151"/>
      <c r="GJ435" s="151"/>
      <c r="GK435" s="151"/>
      <c r="GL435" s="151"/>
      <c r="GM435" s="151"/>
      <c r="GN435" s="151"/>
      <c r="GO435" s="151"/>
      <c r="GP435" s="151"/>
      <c r="GQ435" s="151"/>
      <c r="GR435" s="151"/>
      <c r="GS435" s="151"/>
      <c r="GT435" s="151"/>
      <c r="GU435" s="151"/>
      <c r="GV435" s="151"/>
      <c r="GW435" s="151"/>
      <c r="GX435" s="151"/>
      <c r="GY435" s="151"/>
      <c r="GZ435" s="151"/>
      <c r="HA435" s="151"/>
      <c r="HB435" s="151"/>
      <c r="HC435" s="151"/>
      <c r="HD435" s="151"/>
      <c r="HE435" s="151"/>
      <c r="HF435" s="151"/>
      <c r="HG435" s="151"/>
      <c r="HH435" s="151"/>
      <c r="HI435" s="151"/>
      <c r="HJ435" s="151"/>
      <c r="HK435" s="151"/>
      <c r="HL435" s="151"/>
      <c r="HM435" s="151"/>
      <c r="HN435" s="151"/>
      <c r="HO435" s="151"/>
      <c r="HP435" s="151"/>
      <c r="HQ435" s="151"/>
      <c r="HR435" s="151"/>
      <c r="HS435" s="151"/>
      <c r="HT435" s="151"/>
      <c r="HU435" s="151"/>
      <c r="HV435" s="151"/>
      <c r="HW435" s="151"/>
      <c r="HX435" s="151"/>
      <c r="HY435" s="151"/>
      <c r="HZ435" s="151"/>
      <c r="IA435" s="151"/>
      <c r="IB435" s="151"/>
      <c r="IC435" s="151"/>
      <c r="ID435" s="151"/>
      <c r="IE435" s="151"/>
      <c r="IF435" s="151"/>
      <c r="IG435" s="151"/>
      <c r="IH435" s="151"/>
      <c r="II435" s="151"/>
      <c r="IJ435" s="151"/>
      <c r="IK435" s="151"/>
      <c r="IL435" s="151"/>
      <c r="IM435" s="151"/>
      <c r="IN435" s="151"/>
      <c r="IO435" s="151"/>
      <c r="IP435" s="151"/>
      <c r="IQ435" s="151"/>
      <c r="IR435" s="151"/>
      <c r="IS435" s="151"/>
      <c r="IT435" s="151"/>
      <c r="IU435" s="151"/>
      <c r="IV435" s="151"/>
      <c r="IW435" s="151"/>
      <c r="IX435" s="151"/>
      <c r="IY435" s="151"/>
      <c r="IZ435" s="151"/>
      <c r="JA435" s="151"/>
      <c r="JB435" s="151"/>
      <c r="JC435" s="151"/>
      <c r="JD435" s="151"/>
      <c r="JE435" s="151"/>
      <c r="JF435" s="151"/>
      <c r="JG435" s="151"/>
      <c r="JH435" s="151"/>
      <c r="JI435" s="151"/>
      <c r="JJ435" s="151"/>
    </row>
    <row r="436" spans="1:270" ht="21" customHeight="1" x14ac:dyDescent="0.25">
      <c r="A436" s="454">
        <v>3299</v>
      </c>
      <c r="B436" s="455"/>
      <c r="C436" s="456"/>
      <c r="D436" s="60" t="s">
        <v>65</v>
      </c>
      <c r="E436" s="398"/>
      <c r="F436" s="252">
        <v>0</v>
      </c>
      <c r="G436" s="252"/>
      <c r="H436" s="11"/>
      <c r="I436" s="11"/>
      <c r="J436" s="151"/>
      <c r="K436" s="151"/>
      <c r="L436" s="151"/>
      <c r="M436" s="151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1"/>
      <c r="AA436" s="151"/>
      <c r="AB436" s="151"/>
      <c r="AC436" s="151"/>
      <c r="AD436" s="151"/>
      <c r="AE436" s="151"/>
      <c r="AF436" s="151"/>
      <c r="AG436" s="151"/>
      <c r="AH436" s="151"/>
      <c r="AI436" s="151"/>
      <c r="AJ436" s="151"/>
      <c r="AK436" s="151"/>
      <c r="AL436" s="151"/>
      <c r="AM436" s="151"/>
      <c r="AN436" s="151"/>
      <c r="AO436" s="151"/>
      <c r="AP436" s="151"/>
      <c r="AQ436" s="151"/>
      <c r="AR436" s="151"/>
      <c r="AS436" s="151"/>
      <c r="AT436" s="151"/>
      <c r="AU436" s="151"/>
      <c r="AV436" s="151"/>
      <c r="AW436" s="151"/>
      <c r="AX436" s="151"/>
      <c r="AY436" s="151"/>
      <c r="AZ436" s="151"/>
      <c r="BA436" s="151"/>
      <c r="BB436" s="151"/>
      <c r="BC436" s="151"/>
      <c r="BD436" s="151"/>
      <c r="BE436" s="151"/>
      <c r="BF436" s="151"/>
      <c r="BG436" s="151"/>
      <c r="BH436" s="151"/>
      <c r="BI436" s="151"/>
      <c r="BJ436" s="151"/>
      <c r="BK436" s="151"/>
      <c r="BL436" s="151"/>
      <c r="BM436" s="151"/>
      <c r="BN436" s="151"/>
      <c r="BO436" s="151"/>
      <c r="BP436" s="151"/>
      <c r="BQ436" s="151"/>
      <c r="BR436" s="151"/>
      <c r="BS436" s="151"/>
      <c r="BT436" s="151"/>
      <c r="BU436" s="151"/>
      <c r="BV436" s="151"/>
      <c r="BW436" s="151"/>
      <c r="BX436" s="151"/>
      <c r="BY436" s="151"/>
      <c r="BZ436" s="151"/>
      <c r="CA436" s="151"/>
      <c r="CB436" s="151"/>
      <c r="CC436" s="151"/>
      <c r="CD436" s="151"/>
      <c r="CE436" s="151"/>
      <c r="CF436" s="151"/>
      <c r="CG436" s="151"/>
      <c r="CH436" s="151"/>
      <c r="CI436" s="151"/>
      <c r="CJ436" s="151"/>
      <c r="CK436" s="151"/>
      <c r="CL436" s="151"/>
      <c r="CM436" s="151"/>
      <c r="CN436" s="151"/>
      <c r="CO436" s="151"/>
      <c r="CP436" s="151"/>
      <c r="CQ436" s="151"/>
      <c r="CR436" s="151"/>
      <c r="CS436" s="151"/>
      <c r="CT436" s="151"/>
      <c r="CU436" s="151"/>
      <c r="CV436" s="151"/>
      <c r="CW436" s="151"/>
      <c r="CX436" s="151"/>
      <c r="CY436" s="151"/>
      <c r="CZ436" s="151"/>
      <c r="DA436" s="151"/>
      <c r="DB436" s="151"/>
      <c r="DC436" s="151"/>
      <c r="DD436" s="151"/>
      <c r="DE436" s="151"/>
      <c r="DF436" s="151"/>
      <c r="DG436" s="151"/>
      <c r="DH436" s="151"/>
      <c r="DI436" s="151"/>
      <c r="DJ436" s="151"/>
      <c r="DK436" s="151"/>
      <c r="DL436" s="151"/>
      <c r="DM436" s="151"/>
      <c r="DN436" s="151"/>
      <c r="DO436" s="151"/>
      <c r="DP436" s="151"/>
      <c r="DQ436" s="151"/>
      <c r="DR436" s="151"/>
      <c r="DS436" s="151"/>
      <c r="DT436" s="151"/>
      <c r="DU436" s="151"/>
      <c r="DV436" s="151"/>
      <c r="DW436" s="151"/>
      <c r="DX436" s="151"/>
      <c r="DY436" s="151"/>
      <c r="DZ436" s="151"/>
      <c r="EA436" s="151"/>
      <c r="EB436" s="151"/>
      <c r="EC436" s="151"/>
      <c r="ED436" s="151"/>
      <c r="EE436" s="151"/>
      <c r="EF436" s="151"/>
      <c r="EG436" s="151"/>
      <c r="EH436" s="151"/>
      <c r="EI436" s="151"/>
      <c r="EJ436" s="151"/>
      <c r="EK436" s="151"/>
      <c r="EL436" s="151"/>
      <c r="EM436" s="151"/>
      <c r="EN436" s="151"/>
      <c r="EO436" s="151"/>
      <c r="EP436" s="151"/>
      <c r="EQ436" s="151"/>
      <c r="ER436" s="151"/>
      <c r="ES436" s="151"/>
      <c r="ET436" s="151"/>
      <c r="EU436" s="151"/>
      <c r="EV436" s="151"/>
      <c r="EW436" s="151"/>
      <c r="EX436" s="151"/>
      <c r="EY436" s="151"/>
      <c r="EZ436" s="151"/>
      <c r="FA436" s="151"/>
      <c r="FB436" s="151"/>
      <c r="FC436" s="151"/>
      <c r="FD436" s="151"/>
      <c r="FE436" s="151"/>
      <c r="FF436" s="151"/>
      <c r="FG436" s="151"/>
      <c r="FH436" s="151"/>
      <c r="FI436" s="151"/>
      <c r="FJ436" s="151"/>
      <c r="FK436" s="151"/>
      <c r="FL436" s="151"/>
      <c r="FM436" s="151"/>
      <c r="FN436" s="151"/>
      <c r="FO436" s="151"/>
      <c r="FP436" s="151"/>
      <c r="FQ436" s="151"/>
      <c r="FR436" s="151"/>
      <c r="FS436" s="151"/>
      <c r="FT436" s="151"/>
      <c r="FU436" s="151"/>
      <c r="FV436" s="151"/>
      <c r="FW436" s="151"/>
      <c r="FX436" s="151"/>
      <c r="FY436" s="151"/>
      <c r="FZ436" s="151"/>
      <c r="GA436" s="151"/>
      <c r="GB436" s="151"/>
      <c r="GC436" s="151"/>
      <c r="GD436" s="151"/>
      <c r="GE436" s="151"/>
      <c r="GF436" s="151"/>
      <c r="GG436" s="151"/>
      <c r="GH436" s="151"/>
      <c r="GI436" s="151"/>
      <c r="GJ436" s="151"/>
      <c r="GK436" s="151"/>
      <c r="GL436" s="151"/>
      <c r="GM436" s="151"/>
      <c r="GN436" s="151"/>
      <c r="GO436" s="151"/>
      <c r="GP436" s="151"/>
      <c r="GQ436" s="151"/>
      <c r="GR436" s="151"/>
      <c r="GS436" s="151"/>
      <c r="GT436" s="151"/>
      <c r="GU436" s="151"/>
      <c r="GV436" s="151"/>
      <c r="GW436" s="151"/>
      <c r="GX436" s="151"/>
      <c r="GY436" s="151"/>
      <c r="GZ436" s="151"/>
      <c r="HA436" s="151"/>
      <c r="HB436" s="151"/>
      <c r="HC436" s="151"/>
      <c r="HD436" s="151"/>
      <c r="HE436" s="151"/>
      <c r="HF436" s="151"/>
      <c r="HG436" s="151"/>
      <c r="HH436" s="151"/>
      <c r="HI436" s="151"/>
      <c r="HJ436" s="151"/>
      <c r="HK436" s="151"/>
      <c r="HL436" s="151"/>
      <c r="HM436" s="151"/>
      <c r="HN436" s="151"/>
      <c r="HO436" s="151"/>
      <c r="HP436" s="151"/>
      <c r="HQ436" s="151"/>
      <c r="HR436" s="151"/>
      <c r="HS436" s="151"/>
      <c r="HT436" s="151"/>
      <c r="HU436" s="151"/>
      <c r="HV436" s="151"/>
      <c r="HW436" s="151"/>
      <c r="HX436" s="151"/>
      <c r="HY436" s="151"/>
      <c r="HZ436" s="151"/>
      <c r="IA436" s="151"/>
      <c r="IB436" s="151"/>
      <c r="IC436" s="151"/>
      <c r="ID436" s="151"/>
      <c r="IE436" s="151"/>
      <c r="IF436" s="151"/>
      <c r="IG436" s="151"/>
      <c r="IH436" s="151"/>
      <c r="II436" s="151"/>
      <c r="IJ436" s="151"/>
      <c r="IK436" s="151"/>
      <c r="IL436" s="151"/>
      <c r="IM436" s="151"/>
      <c r="IN436" s="151"/>
      <c r="IO436" s="151"/>
      <c r="IP436" s="151"/>
      <c r="IQ436" s="151"/>
      <c r="IR436" s="151"/>
      <c r="IS436" s="151"/>
      <c r="IT436" s="151"/>
      <c r="IU436" s="151"/>
      <c r="IV436" s="151"/>
      <c r="IW436" s="151"/>
      <c r="IX436" s="151"/>
      <c r="IY436" s="151"/>
      <c r="IZ436" s="151"/>
      <c r="JA436" s="151"/>
      <c r="JB436" s="151"/>
      <c r="JC436" s="151"/>
      <c r="JD436" s="151"/>
      <c r="JE436" s="151"/>
      <c r="JF436" s="151"/>
      <c r="JG436" s="151"/>
      <c r="JH436" s="151"/>
      <c r="JI436" s="151"/>
      <c r="JJ436" s="151"/>
    </row>
    <row r="437" spans="1:270" ht="21" customHeight="1" x14ac:dyDescent="0.25">
      <c r="A437" s="86" t="s">
        <v>126</v>
      </c>
      <c r="B437" s="333"/>
      <c r="C437" s="327"/>
      <c r="D437" s="334" t="s">
        <v>127</v>
      </c>
      <c r="E437" s="403">
        <f>E439</f>
        <v>0</v>
      </c>
      <c r="F437" s="279">
        <f>F439</f>
        <v>0</v>
      </c>
      <c r="G437" s="279">
        <v>0</v>
      </c>
      <c r="H437" s="251"/>
      <c r="I437" s="83"/>
      <c r="J437" s="151"/>
      <c r="K437" s="151"/>
      <c r="L437" s="151"/>
      <c r="M437" s="151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1"/>
      <c r="AA437" s="151"/>
      <c r="AB437" s="151"/>
      <c r="AC437" s="151"/>
      <c r="AD437" s="151"/>
      <c r="AE437" s="151"/>
      <c r="AF437" s="151"/>
      <c r="AG437" s="151"/>
      <c r="AH437" s="151"/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  <c r="AV437" s="151"/>
      <c r="AW437" s="151"/>
      <c r="AX437" s="151"/>
      <c r="AY437" s="151"/>
      <c r="AZ437" s="151"/>
      <c r="BA437" s="151"/>
      <c r="BB437" s="151"/>
      <c r="BC437" s="151"/>
      <c r="BD437" s="151"/>
      <c r="BE437" s="151"/>
      <c r="BF437" s="151"/>
      <c r="BG437" s="151"/>
      <c r="BH437" s="151"/>
      <c r="BI437" s="151"/>
      <c r="BJ437" s="151"/>
      <c r="BK437" s="151"/>
      <c r="BL437" s="151"/>
      <c r="BM437" s="151"/>
      <c r="BN437" s="151"/>
      <c r="BO437" s="151"/>
      <c r="BP437" s="151"/>
      <c r="BQ437" s="151"/>
      <c r="BR437" s="151"/>
      <c r="BS437" s="151"/>
      <c r="BT437" s="151"/>
      <c r="BU437" s="151"/>
      <c r="BV437" s="151"/>
      <c r="BW437" s="151"/>
      <c r="BX437" s="151"/>
      <c r="BY437" s="151"/>
      <c r="BZ437" s="151"/>
      <c r="CA437" s="151"/>
      <c r="CB437" s="151"/>
      <c r="CC437" s="151"/>
      <c r="CD437" s="151"/>
      <c r="CE437" s="151"/>
      <c r="CF437" s="151"/>
      <c r="CG437" s="151"/>
      <c r="CH437" s="151"/>
      <c r="CI437" s="151"/>
      <c r="CJ437" s="151"/>
      <c r="CK437" s="151"/>
      <c r="CL437" s="151"/>
      <c r="CM437" s="151"/>
      <c r="CN437" s="151"/>
      <c r="CO437" s="151"/>
      <c r="CP437" s="151"/>
      <c r="CQ437" s="151"/>
      <c r="CR437" s="151"/>
      <c r="CS437" s="151"/>
      <c r="CT437" s="151"/>
      <c r="CU437" s="151"/>
      <c r="CV437" s="151"/>
      <c r="CW437" s="151"/>
      <c r="CX437" s="151"/>
      <c r="CY437" s="151"/>
      <c r="CZ437" s="151"/>
      <c r="DA437" s="151"/>
      <c r="DB437" s="151"/>
      <c r="DC437" s="151"/>
      <c r="DD437" s="151"/>
      <c r="DE437" s="151"/>
      <c r="DF437" s="151"/>
      <c r="DG437" s="151"/>
      <c r="DH437" s="151"/>
      <c r="DI437" s="151"/>
      <c r="DJ437" s="151"/>
      <c r="DK437" s="151"/>
      <c r="DL437" s="151"/>
      <c r="DM437" s="151"/>
      <c r="DN437" s="151"/>
      <c r="DO437" s="151"/>
      <c r="DP437" s="151"/>
      <c r="DQ437" s="151"/>
      <c r="DR437" s="151"/>
      <c r="DS437" s="151"/>
      <c r="DT437" s="151"/>
      <c r="DU437" s="151"/>
      <c r="DV437" s="151"/>
      <c r="DW437" s="151"/>
      <c r="DX437" s="151"/>
      <c r="DY437" s="151"/>
      <c r="DZ437" s="151"/>
      <c r="EA437" s="151"/>
      <c r="EB437" s="151"/>
      <c r="EC437" s="151"/>
      <c r="ED437" s="151"/>
      <c r="EE437" s="151"/>
      <c r="EF437" s="151"/>
      <c r="EG437" s="151"/>
      <c r="EH437" s="151"/>
      <c r="EI437" s="151"/>
      <c r="EJ437" s="151"/>
      <c r="EK437" s="151"/>
      <c r="EL437" s="151"/>
      <c r="EM437" s="151"/>
      <c r="EN437" s="151"/>
      <c r="EO437" s="151"/>
      <c r="EP437" s="151"/>
      <c r="EQ437" s="151"/>
      <c r="ER437" s="151"/>
      <c r="ES437" s="151"/>
      <c r="ET437" s="151"/>
      <c r="EU437" s="151"/>
      <c r="EV437" s="151"/>
      <c r="EW437" s="151"/>
      <c r="EX437" s="151"/>
      <c r="EY437" s="151"/>
      <c r="EZ437" s="151"/>
      <c r="FA437" s="151"/>
      <c r="FB437" s="151"/>
      <c r="FC437" s="151"/>
      <c r="FD437" s="151"/>
      <c r="FE437" s="151"/>
      <c r="FF437" s="151"/>
      <c r="FG437" s="151"/>
      <c r="FH437" s="151"/>
      <c r="FI437" s="151"/>
      <c r="FJ437" s="151"/>
      <c r="FK437" s="151"/>
      <c r="FL437" s="151"/>
      <c r="FM437" s="151"/>
      <c r="FN437" s="151"/>
      <c r="FO437" s="151"/>
      <c r="FP437" s="151"/>
      <c r="FQ437" s="151"/>
      <c r="FR437" s="151"/>
      <c r="FS437" s="151"/>
      <c r="FT437" s="151"/>
      <c r="FU437" s="151"/>
      <c r="FV437" s="151"/>
      <c r="FW437" s="151"/>
      <c r="FX437" s="151"/>
      <c r="FY437" s="151"/>
      <c r="FZ437" s="151"/>
      <c r="GA437" s="151"/>
      <c r="GB437" s="151"/>
      <c r="GC437" s="151"/>
      <c r="GD437" s="151"/>
      <c r="GE437" s="151"/>
      <c r="GF437" s="151"/>
      <c r="GG437" s="151"/>
      <c r="GH437" s="151"/>
      <c r="GI437" s="151"/>
      <c r="GJ437" s="151"/>
      <c r="GK437" s="151"/>
      <c r="GL437" s="151"/>
      <c r="GM437" s="151"/>
      <c r="GN437" s="151"/>
      <c r="GO437" s="151"/>
      <c r="GP437" s="151"/>
      <c r="GQ437" s="151"/>
      <c r="GR437" s="151"/>
      <c r="GS437" s="151"/>
      <c r="GT437" s="151"/>
      <c r="GU437" s="151"/>
      <c r="GV437" s="151"/>
      <c r="GW437" s="151"/>
      <c r="GX437" s="151"/>
      <c r="GY437" s="151"/>
      <c r="GZ437" s="151"/>
      <c r="HA437" s="151"/>
      <c r="HB437" s="151"/>
      <c r="HC437" s="151"/>
      <c r="HD437" s="151"/>
      <c r="HE437" s="151"/>
      <c r="HF437" s="151"/>
      <c r="HG437" s="151"/>
      <c r="HH437" s="151"/>
      <c r="HI437" s="151"/>
      <c r="HJ437" s="151"/>
      <c r="HK437" s="151"/>
      <c r="HL437" s="151"/>
      <c r="HM437" s="151"/>
      <c r="HN437" s="151"/>
      <c r="HO437" s="151"/>
      <c r="HP437" s="151"/>
      <c r="HQ437" s="151"/>
      <c r="HR437" s="151"/>
      <c r="HS437" s="151"/>
      <c r="HT437" s="151"/>
      <c r="HU437" s="151"/>
      <c r="HV437" s="151"/>
      <c r="HW437" s="151"/>
      <c r="HX437" s="151"/>
      <c r="HY437" s="151"/>
      <c r="HZ437" s="151"/>
      <c r="IA437" s="151"/>
      <c r="IB437" s="151"/>
      <c r="IC437" s="151"/>
      <c r="ID437" s="151"/>
      <c r="IE437" s="151"/>
      <c r="IF437" s="151"/>
      <c r="IG437" s="151"/>
      <c r="IH437" s="151"/>
      <c r="II437" s="151"/>
      <c r="IJ437" s="151"/>
      <c r="IK437" s="151"/>
      <c r="IL437" s="151"/>
      <c r="IM437" s="151"/>
      <c r="IN437" s="151"/>
      <c r="IO437" s="151"/>
      <c r="IP437" s="151"/>
      <c r="IQ437" s="151"/>
      <c r="IR437" s="151"/>
      <c r="IS437" s="151"/>
      <c r="IT437" s="151"/>
      <c r="IU437" s="151"/>
      <c r="IV437" s="151"/>
      <c r="IW437" s="151"/>
      <c r="IX437" s="151"/>
      <c r="IY437" s="151"/>
      <c r="IZ437" s="151"/>
      <c r="JA437" s="151"/>
      <c r="JB437" s="151"/>
      <c r="JC437" s="151"/>
      <c r="JD437" s="151"/>
      <c r="JE437" s="151"/>
      <c r="JF437" s="151"/>
      <c r="JG437" s="151"/>
      <c r="JH437" s="151"/>
      <c r="JI437" s="151"/>
      <c r="JJ437" s="151"/>
    </row>
    <row r="438" spans="1:270" ht="21" customHeight="1" x14ac:dyDescent="0.25">
      <c r="A438" s="451" t="s">
        <v>161</v>
      </c>
      <c r="B438" s="452"/>
      <c r="C438" s="453"/>
      <c r="D438" s="180" t="s">
        <v>162</v>
      </c>
      <c r="E438" s="398"/>
      <c r="F438" s="252"/>
      <c r="G438" s="252"/>
      <c r="H438" s="11"/>
      <c r="I438" s="12"/>
      <c r="J438" s="151"/>
      <c r="K438" s="151"/>
      <c r="L438" s="151"/>
      <c r="M438" s="151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1"/>
      <c r="AA438" s="151"/>
      <c r="AB438" s="151"/>
      <c r="AC438" s="151"/>
      <c r="AD438" s="151"/>
      <c r="AE438" s="151"/>
      <c r="AF438" s="151"/>
      <c r="AG438" s="151"/>
      <c r="AH438" s="151"/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  <c r="AV438" s="151"/>
      <c r="AW438" s="151"/>
      <c r="AX438" s="151"/>
      <c r="AY438" s="151"/>
      <c r="AZ438" s="151"/>
      <c r="BA438" s="151"/>
      <c r="BB438" s="151"/>
      <c r="BC438" s="151"/>
      <c r="BD438" s="151"/>
      <c r="BE438" s="151"/>
      <c r="BF438" s="151"/>
      <c r="BG438" s="151"/>
      <c r="BH438" s="151"/>
      <c r="BI438" s="151"/>
      <c r="BJ438" s="151"/>
      <c r="BK438" s="151"/>
      <c r="BL438" s="151"/>
      <c r="BM438" s="151"/>
      <c r="BN438" s="151"/>
      <c r="BO438" s="151"/>
      <c r="BP438" s="151"/>
      <c r="BQ438" s="151"/>
      <c r="BR438" s="151"/>
      <c r="BS438" s="151"/>
      <c r="BT438" s="151"/>
      <c r="BU438" s="151"/>
      <c r="BV438" s="151"/>
      <c r="BW438" s="151"/>
      <c r="BX438" s="151"/>
      <c r="BY438" s="151"/>
      <c r="BZ438" s="151"/>
      <c r="CA438" s="151"/>
      <c r="CB438" s="151"/>
      <c r="CC438" s="151"/>
      <c r="CD438" s="151"/>
      <c r="CE438" s="151"/>
      <c r="CF438" s="151"/>
      <c r="CG438" s="151"/>
      <c r="CH438" s="151"/>
      <c r="CI438" s="151"/>
      <c r="CJ438" s="151"/>
      <c r="CK438" s="151"/>
      <c r="CL438" s="151"/>
      <c r="CM438" s="151"/>
      <c r="CN438" s="151"/>
      <c r="CO438" s="151"/>
      <c r="CP438" s="151"/>
      <c r="CQ438" s="151"/>
      <c r="CR438" s="151"/>
      <c r="CS438" s="151"/>
      <c r="CT438" s="151"/>
      <c r="CU438" s="151"/>
      <c r="CV438" s="151"/>
      <c r="CW438" s="151"/>
      <c r="CX438" s="151"/>
      <c r="CY438" s="151"/>
      <c r="CZ438" s="151"/>
      <c r="DA438" s="151"/>
      <c r="DB438" s="151"/>
      <c r="DC438" s="151"/>
      <c r="DD438" s="151"/>
      <c r="DE438" s="151"/>
      <c r="DF438" s="151"/>
      <c r="DG438" s="151"/>
      <c r="DH438" s="151"/>
      <c r="DI438" s="151"/>
      <c r="DJ438" s="151"/>
      <c r="DK438" s="151"/>
      <c r="DL438" s="151"/>
      <c r="DM438" s="151"/>
      <c r="DN438" s="151"/>
      <c r="DO438" s="151"/>
      <c r="DP438" s="151"/>
      <c r="DQ438" s="151"/>
      <c r="DR438" s="151"/>
      <c r="DS438" s="151"/>
      <c r="DT438" s="151"/>
      <c r="DU438" s="151"/>
      <c r="DV438" s="151"/>
      <c r="DW438" s="151"/>
      <c r="DX438" s="151"/>
      <c r="DY438" s="151"/>
      <c r="DZ438" s="151"/>
      <c r="EA438" s="151"/>
      <c r="EB438" s="151"/>
      <c r="EC438" s="151"/>
      <c r="ED438" s="151"/>
      <c r="EE438" s="151"/>
      <c r="EF438" s="151"/>
      <c r="EG438" s="151"/>
      <c r="EH438" s="151"/>
      <c r="EI438" s="151"/>
      <c r="EJ438" s="151"/>
      <c r="EK438" s="151"/>
      <c r="EL438" s="151"/>
      <c r="EM438" s="151"/>
      <c r="EN438" s="151"/>
      <c r="EO438" s="151"/>
      <c r="EP438" s="151"/>
      <c r="EQ438" s="151"/>
      <c r="ER438" s="151"/>
      <c r="ES438" s="151"/>
      <c r="ET438" s="151"/>
      <c r="EU438" s="151"/>
      <c r="EV438" s="151"/>
      <c r="EW438" s="151"/>
      <c r="EX438" s="151"/>
      <c r="EY438" s="151"/>
      <c r="EZ438" s="151"/>
      <c r="FA438" s="151"/>
      <c r="FB438" s="151"/>
      <c r="FC438" s="151"/>
      <c r="FD438" s="151"/>
      <c r="FE438" s="151"/>
      <c r="FF438" s="151"/>
      <c r="FG438" s="151"/>
      <c r="FH438" s="151"/>
      <c r="FI438" s="151"/>
      <c r="FJ438" s="151"/>
      <c r="FK438" s="151"/>
      <c r="FL438" s="151"/>
      <c r="FM438" s="151"/>
      <c r="FN438" s="151"/>
      <c r="FO438" s="151"/>
      <c r="FP438" s="151"/>
      <c r="FQ438" s="151"/>
      <c r="FR438" s="151"/>
      <c r="FS438" s="151"/>
      <c r="FT438" s="151"/>
      <c r="FU438" s="151"/>
      <c r="FV438" s="151"/>
      <c r="FW438" s="151"/>
      <c r="FX438" s="151"/>
      <c r="FY438" s="151"/>
      <c r="FZ438" s="151"/>
      <c r="GA438" s="151"/>
      <c r="GB438" s="151"/>
      <c r="GC438" s="151"/>
      <c r="GD438" s="151"/>
      <c r="GE438" s="151"/>
      <c r="GF438" s="151"/>
      <c r="GG438" s="151"/>
      <c r="GH438" s="151"/>
      <c r="GI438" s="151"/>
      <c r="GJ438" s="151"/>
      <c r="GK438" s="151"/>
      <c r="GL438" s="151"/>
      <c r="GM438" s="151"/>
      <c r="GN438" s="151"/>
      <c r="GO438" s="151"/>
      <c r="GP438" s="151"/>
      <c r="GQ438" s="151"/>
      <c r="GR438" s="151"/>
      <c r="GS438" s="151"/>
      <c r="GT438" s="151"/>
      <c r="GU438" s="151"/>
      <c r="GV438" s="151"/>
      <c r="GW438" s="151"/>
      <c r="GX438" s="151"/>
      <c r="GY438" s="151"/>
      <c r="GZ438" s="151"/>
      <c r="HA438" s="151"/>
      <c r="HB438" s="151"/>
      <c r="HC438" s="151"/>
      <c r="HD438" s="151"/>
      <c r="HE438" s="151"/>
      <c r="HF438" s="151"/>
      <c r="HG438" s="151"/>
      <c r="HH438" s="151"/>
      <c r="HI438" s="151"/>
      <c r="HJ438" s="151"/>
      <c r="HK438" s="151"/>
      <c r="HL438" s="151"/>
      <c r="HM438" s="151"/>
      <c r="HN438" s="151"/>
      <c r="HO438" s="151"/>
      <c r="HP438" s="151"/>
      <c r="HQ438" s="151"/>
      <c r="HR438" s="151"/>
      <c r="HS438" s="151"/>
      <c r="HT438" s="151"/>
      <c r="HU438" s="151"/>
      <c r="HV438" s="151"/>
      <c r="HW438" s="151"/>
      <c r="HX438" s="151"/>
      <c r="HY438" s="151"/>
      <c r="HZ438" s="151"/>
      <c r="IA438" s="151"/>
      <c r="IB438" s="151"/>
      <c r="IC438" s="151"/>
      <c r="ID438" s="151"/>
      <c r="IE438" s="151"/>
      <c r="IF438" s="151"/>
      <c r="IG438" s="151"/>
      <c r="IH438" s="151"/>
      <c r="II438" s="151"/>
      <c r="IJ438" s="151"/>
      <c r="IK438" s="151"/>
      <c r="IL438" s="151"/>
      <c r="IM438" s="151"/>
      <c r="IN438" s="151"/>
      <c r="IO438" s="151"/>
      <c r="IP438" s="151"/>
      <c r="IQ438" s="151"/>
      <c r="IR438" s="151"/>
      <c r="IS438" s="151"/>
      <c r="IT438" s="151"/>
      <c r="IU438" s="151"/>
      <c r="IV438" s="151"/>
      <c r="IW438" s="151"/>
      <c r="IX438" s="151"/>
      <c r="IY438" s="151"/>
      <c r="IZ438" s="151"/>
      <c r="JA438" s="151"/>
      <c r="JB438" s="151"/>
      <c r="JC438" s="151"/>
      <c r="JD438" s="151"/>
      <c r="JE438" s="151"/>
      <c r="JF438" s="151"/>
      <c r="JG438" s="151"/>
      <c r="JH438" s="151"/>
      <c r="JI438" s="151"/>
      <c r="JJ438" s="151"/>
    </row>
    <row r="439" spans="1:270" s="151" customFormat="1" ht="20.25" customHeight="1" x14ac:dyDescent="0.25">
      <c r="A439" s="97"/>
      <c r="B439" s="105">
        <v>3</v>
      </c>
      <c r="C439" s="99"/>
      <c r="D439" s="107" t="s">
        <v>23</v>
      </c>
      <c r="E439" s="401">
        <f>E440+E443</f>
        <v>0</v>
      </c>
      <c r="F439" s="253">
        <f>F440</f>
        <v>0</v>
      </c>
      <c r="G439" s="253">
        <v>0</v>
      </c>
      <c r="H439" s="72"/>
      <c r="I439" s="72"/>
    </row>
    <row r="440" spans="1:270" s="151" customFormat="1" ht="18" customHeight="1" x14ac:dyDescent="0.25">
      <c r="A440" s="310"/>
      <c r="B440" s="292">
        <v>32</v>
      </c>
      <c r="C440" s="309"/>
      <c r="D440" s="311" t="s">
        <v>33</v>
      </c>
      <c r="E440" s="281">
        <f>E441+E442</f>
        <v>0</v>
      </c>
      <c r="F440" s="254">
        <f>F441+F442+F443</f>
        <v>0</v>
      </c>
      <c r="G440" s="254"/>
      <c r="H440" s="168"/>
      <c r="I440" s="168"/>
    </row>
    <row r="441" spans="1:270" s="151" customFormat="1" ht="21" customHeight="1" x14ac:dyDescent="0.25">
      <c r="A441" s="516">
        <v>321</v>
      </c>
      <c r="B441" s="517"/>
      <c r="C441" s="518"/>
      <c r="D441" s="188" t="s">
        <v>47</v>
      </c>
      <c r="E441" s="416"/>
      <c r="F441" s="283">
        <v>0</v>
      </c>
      <c r="G441" s="283"/>
      <c r="H441" s="189"/>
      <c r="I441" s="190"/>
    </row>
    <row r="442" spans="1:270" s="151" customFormat="1" ht="22.5" customHeight="1" x14ac:dyDescent="0.25">
      <c r="A442" s="516">
        <v>323</v>
      </c>
      <c r="B442" s="517"/>
      <c r="C442" s="518"/>
      <c r="D442" s="139" t="s">
        <v>56</v>
      </c>
      <c r="E442" s="416"/>
      <c r="F442" s="283"/>
      <c r="G442" s="283"/>
      <c r="H442" s="189"/>
      <c r="I442" s="190"/>
    </row>
    <row r="443" spans="1:270" s="151" customFormat="1" ht="21" customHeight="1" x14ac:dyDescent="0.25">
      <c r="A443" s="124"/>
      <c r="B443" s="210">
        <v>329</v>
      </c>
      <c r="C443" s="130"/>
      <c r="D443" s="139" t="s">
        <v>65</v>
      </c>
      <c r="E443" s="280">
        <f>E444</f>
        <v>0</v>
      </c>
      <c r="F443" s="263">
        <f t="shared" ref="F443" si="12">F444</f>
        <v>0</v>
      </c>
      <c r="G443" s="256"/>
      <c r="H443" s="116"/>
      <c r="I443" s="117"/>
    </row>
    <row r="444" spans="1:270" s="151" customFormat="1" ht="21" customHeight="1" x14ac:dyDescent="0.25">
      <c r="A444" s="454">
        <v>3299</v>
      </c>
      <c r="B444" s="455"/>
      <c r="C444" s="456"/>
      <c r="D444" s="60" t="s">
        <v>65</v>
      </c>
      <c r="E444" s="398"/>
      <c r="F444" s="252"/>
      <c r="G444" s="252"/>
      <c r="H444" s="11"/>
      <c r="I444" s="12"/>
    </row>
    <row r="445" spans="1:270" s="94" customFormat="1" ht="25.5" x14ac:dyDescent="0.25">
      <c r="A445" s="86" t="s">
        <v>97</v>
      </c>
      <c r="B445" s="333"/>
      <c r="C445" s="327"/>
      <c r="D445" s="332" t="s">
        <v>128</v>
      </c>
      <c r="E445" s="403">
        <f>E447</f>
        <v>0</v>
      </c>
      <c r="F445" s="251">
        <v>0</v>
      </c>
      <c r="G445" s="251">
        <v>0</v>
      </c>
      <c r="H445" s="83"/>
      <c r="I445" s="335"/>
      <c r="J445" s="151"/>
      <c r="K445" s="151"/>
      <c r="L445" s="151"/>
      <c r="M445" s="151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  <c r="AC445" s="151"/>
      <c r="AD445" s="151"/>
      <c r="AE445" s="151"/>
      <c r="AF445" s="151"/>
      <c r="AG445" s="151"/>
      <c r="AH445" s="151"/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  <c r="AU445" s="151"/>
      <c r="AV445" s="151"/>
      <c r="AW445" s="151"/>
      <c r="AX445" s="151"/>
      <c r="AY445" s="151"/>
      <c r="AZ445" s="151"/>
      <c r="BA445" s="151"/>
      <c r="BB445" s="151"/>
      <c r="BC445" s="151"/>
      <c r="BD445" s="151"/>
      <c r="BE445" s="151"/>
      <c r="BF445" s="151"/>
      <c r="BG445" s="151"/>
      <c r="BH445" s="151"/>
      <c r="BI445" s="151"/>
      <c r="BJ445" s="151"/>
      <c r="BK445" s="151"/>
      <c r="BL445" s="151"/>
      <c r="BM445" s="151"/>
      <c r="BN445" s="151"/>
      <c r="BO445" s="151"/>
      <c r="BP445" s="151"/>
      <c r="BQ445" s="151"/>
      <c r="BR445" s="151"/>
      <c r="BS445" s="151"/>
      <c r="BT445" s="151"/>
      <c r="BU445" s="151"/>
      <c r="BV445" s="151"/>
      <c r="BW445" s="151"/>
      <c r="BX445" s="151"/>
      <c r="BY445" s="151"/>
      <c r="BZ445" s="151"/>
      <c r="CA445" s="151"/>
      <c r="CB445" s="151"/>
      <c r="CC445" s="151"/>
      <c r="CD445" s="151"/>
      <c r="CE445" s="151"/>
      <c r="CF445" s="151"/>
      <c r="CG445" s="151"/>
      <c r="CH445" s="151"/>
      <c r="CI445" s="151"/>
      <c r="CJ445" s="151"/>
      <c r="CK445" s="151"/>
      <c r="CL445" s="151"/>
      <c r="CM445" s="151"/>
      <c r="CN445" s="151"/>
      <c r="CO445" s="151"/>
      <c r="CP445" s="151"/>
      <c r="CQ445" s="151"/>
      <c r="CR445" s="151"/>
      <c r="CS445" s="151"/>
      <c r="CT445" s="151"/>
      <c r="CU445" s="151"/>
      <c r="CV445" s="151"/>
      <c r="CW445" s="151"/>
      <c r="CX445" s="151"/>
      <c r="CY445" s="151"/>
      <c r="CZ445" s="151"/>
      <c r="DA445" s="151"/>
      <c r="DB445" s="151"/>
      <c r="DC445" s="151"/>
      <c r="DD445" s="151"/>
      <c r="DE445" s="151"/>
      <c r="DF445" s="151"/>
      <c r="DG445" s="151"/>
      <c r="DH445" s="151"/>
      <c r="DI445" s="151"/>
      <c r="DJ445" s="151"/>
      <c r="DK445" s="151"/>
      <c r="DL445" s="151"/>
      <c r="DM445" s="151"/>
      <c r="DN445" s="151"/>
      <c r="DO445" s="151"/>
      <c r="DP445" s="151"/>
      <c r="DQ445" s="151"/>
      <c r="DR445" s="151"/>
      <c r="DS445" s="151"/>
      <c r="DT445" s="151"/>
      <c r="DU445" s="151"/>
      <c r="DV445" s="151"/>
      <c r="DW445" s="151"/>
      <c r="DX445" s="151"/>
      <c r="DY445" s="151"/>
      <c r="DZ445" s="151"/>
      <c r="EA445" s="151"/>
      <c r="EB445" s="151"/>
      <c r="EC445" s="151"/>
      <c r="ED445" s="151"/>
      <c r="EE445" s="151"/>
      <c r="EF445" s="151"/>
      <c r="EG445" s="151"/>
      <c r="EH445" s="151"/>
      <c r="EI445" s="151"/>
      <c r="EJ445" s="151"/>
      <c r="EK445" s="151"/>
      <c r="EL445" s="151"/>
      <c r="EM445" s="151"/>
      <c r="EN445" s="151"/>
      <c r="EO445" s="151"/>
      <c r="EP445" s="151"/>
      <c r="EQ445" s="151"/>
      <c r="ER445" s="151"/>
      <c r="ES445" s="151"/>
      <c r="ET445" s="151"/>
      <c r="EU445" s="151"/>
      <c r="EV445" s="151"/>
      <c r="EW445" s="151"/>
      <c r="EX445" s="151"/>
      <c r="EY445" s="151"/>
      <c r="EZ445" s="151"/>
      <c r="FA445" s="151"/>
      <c r="FB445" s="151"/>
      <c r="FC445" s="151"/>
      <c r="FD445" s="151"/>
      <c r="FE445" s="151"/>
      <c r="FF445" s="151"/>
      <c r="FG445" s="151"/>
      <c r="FH445" s="151"/>
      <c r="FI445" s="151"/>
      <c r="FJ445" s="151"/>
      <c r="FK445" s="151"/>
      <c r="FL445" s="151"/>
      <c r="FM445" s="151"/>
      <c r="FN445" s="151"/>
      <c r="FO445" s="151"/>
      <c r="FP445" s="151"/>
      <c r="FQ445" s="151"/>
      <c r="FR445" s="151"/>
      <c r="FS445" s="151"/>
      <c r="FT445" s="151"/>
      <c r="FU445" s="151"/>
      <c r="FV445" s="151"/>
      <c r="FW445" s="151"/>
      <c r="FX445" s="151"/>
      <c r="FY445" s="151"/>
      <c r="FZ445" s="151"/>
      <c r="GA445" s="151"/>
      <c r="GB445" s="151"/>
      <c r="GC445" s="151"/>
      <c r="GD445" s="151"/>
      <c r="GE445" s="151"/>
      <c r="GF445" s="151"/>
      <c r="GG445" s="151"/>
      <c r="GH445" s="151"/>
      <c r="GI445" s="151"/>
      <c r="GJ445" s="151"/>
      <c r="GK445" s="151"/>
      <c r="GL445" s="151"/>
      <c r="GM445" s="151"/>
      <c r="GN445" s="151"/>
      <c r="GO445" s="151"/>
      <c r="GP445" s="151"/>
      <c r="GQ445" s="151"/>
      <c r="GR445" s="151"/>
      <c r="GS445" s="151"/>
      <c r="GT445" s="151"/>
      <c r="GU445" s="151"/>
      <c r="GV445" s="151"/>
      <c r="GW445" s="151"/>
      <c r="GX445" s="151"/>
      <c r="GY445" s="151"/>
      <c r="GZ445" s="151"/>
      <c r="HA445" s="151"/>
      <c r="HB445" s="151"/>
      <c r="HC445" s="151"/>
      <c r="HD445" s="151"/>
      <c r="HE445" s="151"/>
      <c r="HF445" s="151"/>
      <c r="HG445" s="151"/>
      <c r="HH445" s="151"/>
      <c r="HI445" s="151"/>
      <c r="HJ445" s="151"/>
      <c r="HK445" s="151"/>
      <c r="HL445" s="151"/>
      <c r="HM445" s="151"/>
      <c r="HN445" s="151"/>
      <c r="HO445" s="151"/>
      <c r="HP445" s="151"/>
      <c r="HQ445" s="151"/>
      <c r="HR445" s="151"/>
      <c r="HS445" s="151"/>
      <c r="HT445" s="151"/>
      <c r="HU445" s="151"/>
      <c r="HV445" s="151"/>
      <c r="HW445" s="151"/>
      <c r="HX445" s="151"/>
      <c r="HY445" s="151"/>
      <c r="HZ445" s="151"/>
      <c r="IA445" s="151"/>
      <c r="IB445" s="151"/>
      <c r="IC445" s="151"/>
      <c r="ID445" s="151"/>
      <c r="IE445" s="151"/>
      <c r="IF445" s="151"/>
      <c r="IG445" s="151"/>
      <c r="IH445" s="151"/>
      <c r="II445" s="151"/>
      <c r="IJ445" s="151"/>
      <c r="IK445" s="151"/>
      <c r="IL445" s="151"/>
      <c r="IM445" s="151"/>
      <c r="IN445" s="151"/>
      <c r="IO445" s="151"/>
      <c r="IP445" s="151"/>
      <c r="IQ445" s="151"/>
      <c r="IR445" s="151"/>
      <c r="IS445" s="151"/>
      <c r="IT445" s="151"/>
      <c r="IU445" s="151"/>
      <c r="IV445" s="151"/>
      <c r="IW445" s="151"/>
      <c r="IX445" s="151"/>
      <c r="IY445" s="151"/>
      <c r="IZ445" s="151"/>
      <c r="JA445" s="151"/>
      <c r="JB445" s="151"/>
      <c r="JC445" s="151"/>
      <c r="JD445" s="151"/>
      <c r="JE445" s="151"/>
      <c r="JF445" s="151"/>
      <c r="JG445" s="151"/>
      <c r="JH445" s="151"/>
      <c r="JI445" s="151"/>
      <c r="JJ445" s="151"/>
    </row>
    <row r="446" spans="1:270" s="151" customFormat="1" x14ac:dyDescent="0.25">
      <c r="A446" s="451" t="s">
        <v>161</v>
      </c>
      <c r="B446" s="452"/>
      <c r="C446" s="453"/>
      <c r="D446" s="180" t="s">
        <v>162</v>
      </c>
      <c r="E446" s="398"/>
      <c r="F446" s="252"/>
      <c r="G446" s="252"/>
      <c r="H446" s="11"/>
      <c r="I446" s="12"/>
    </row>
    <row r="447" spans="1:270" s="74" customFormat="1" x14ac:dyDescent="0.25">
      <c r="A447" s="97"/>
      <c r="B447" s="105">
        <v>3</v>
      </c>
      <c r="C447" s="99"/>
      <c r="D447" s="107" t="s">
        <v>23</v>
      </c>
      <c r="E447" s="401">
        <f>E448+E456</f>
        <v>0</v>
      </c>
      <c r="F447" s="253">
        <v>0</v>
      </c>
      <c r="G447" s="253">
        <v>0</v>
      </c>
      <c r="H447" s="72"/>
      <c r="I447" s="73"/>
      <c r="J447" s="151"/>
      <c r="K447" s="151"/>
      <c r="L447" s="151"/>
      <c r="M447" s="151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  <c r="AC447" s="151"/>
      <c r="AD447" s="151"/>
      <c r="AE447" s="151"/>
      <c r="AF447" s="151"/>
      <c r="AG447" s="151"/>
      <c r="AH447" s="151"/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1"/>
      <c r="AU447" s="151"/>
      <c r="AV447" s="151"/>
      <c r="AW447" s="151"/>
      <c r="AX447" s="151"/>
      <c r="AY447" s="151"/>
      <c r="AZ447" s="151"/>
      <c r="BA447" s="151"/>
      <c r="BB447" s="151"/>
      <c r="BC447" s="151"/>
      <c r="BD447" s="151"/>
      <c r="BE447" s="151"/>
      <c r="BF447" s="151"/>
      <c r="BG447" s="151"/>
      <c r="BH447" s="151"/>
      <c r="BI447" s="151"/>
      <c r="BJ447" s="151"/>
      <c r="BK447" s="151"/>
      <c r="BL447" s="151"/>
      <c r="BM447" s="151"/>
      <c r="BN447" s="151"/>
      <c r="BO447" s="151"/>
      <c r="BP447" s="151"/>
      <c r="BQ447" s="151"/>
      <c r="BR447" s="151"/>
      <c r="BS447" s="151"/>
      <c r="BT447" s="151"/>
      <c r="BU447" s="151"/>
      <c r="BV447" s="151"/>
      <c r="BW447" s="151"/>
      <c r="BX447" s="151"/>
      <c r="BY447" s="151"/>
      <c r="BZ447" s="151"/>
      <c r="CA447" s="151"/>
      <c r="CB447" s="151"/>
      <c r="CC447" s="151"/>
      <c r="CD447" s="151"/>
      <c r="CE447" s="151"/>
      <c r="CF447" s="151"/>
      <c r="CG447" s="151"/>
      <c r="CH447" s="151"/>
      <c r="CI447" s="151"/>
      <c r="CJ447" s="151"/>
      <c r="CK447" s="151"/>
      <c r="CL447" s="151"/>
      <c r="CM447" s="151"/>
      <c r="CN447" s="151"/>
      <c r="CO447" s="151"/>
      <c r="CP447" s="151"/>
      <c r="CQ447" s="151"/>
      <c r="CR447" s="151"/>
      <c r="CS447" s="151"/>
      <c r="CT447" s="151"/>
      <c r="CU447" s="151"/>
      <c r="CV447" s="151"/>
      <c r="CW447" s="151"/>
      <c r="CX447" s="151"/>
      <c r="CY447" s="151"/>
      <c r="CZ447" s="151"/>
      <c r="DA447" s="151"/>
      <c r="DB447" s="151"/>
      <c r="DC447" s="151"/>
      <c r="DD447" s="151"/>
      <c r="DE447" s="151"/>
      <c r="DF447" s="151"/>
      <c r="DG447" s="151"/>
      <c r="DH447" s="151"/>
      <c r="DI447" s="151"/>
      <c r="DJ447" s="151"/>
      <c r="DK447" s="151"/>
      <c r="DL447" s="151"/>
      <c r="DM447" s="151"/>
      <c r="DN447" s="151"/>
      <c r="DO447" s="151"/>
      <c r="DP447" s="151"/>
      <c r="DQ447" s="151"/>
      <c r="DR447" s="151"/>
      <c r="DS447" s="151"/>
      <c r="DT447" s="151"/>
      <c r="DU447" s="151"/>
      <c r="DV447" s="151"/>
      <c r="DW447" s="151"/>
      <c r="DX447" s="151"/>
      <c r="DY447" s="151"/>
      <c r="DZ447" s="151"/>
      <c r="EA447" s="151"/>
      <c r="EB447" s="151"/>
      <c r="EC447" s="151"/>
      <c r="ED447" s="151"/>
      <c r="EE447" s="151"/>
      <c r="EF447" s="151"/>
      <c r="EG447" s="151"/>
      <c r="EH447" s="151"/>
      <c r="EI447" s="151"/>
      <c r="EJ447" s="151"/>
      <c r="EK447" s="151"/>
      <c r="EL447" s="151"/>
      <c r="EM447" s="151"/>
      <c r="EN447" s="151"/>
      <c r="EO447" s="151"/>
      <c r="EP447" s="151"/>
      <c r="EQ447" s="151"/>
      <c r="ER447" s="151"/>
      <c r="ES447" s="151"/>
      <c r="ET447" s="151"/>
      <c r="EU447" s="151"/>
      <c r="EV447" s="151"/>
      <c r="EW447" s="151"/>
      <c r="EX447" s="151"/>
      <c r="EY447" s="151"/>
      <c r="EZ447" s="151"/>
      <c r="FA447" s="151"/>
      <c r="FB447" s="151"/>
      <c r="FC447" s="151"/>
      <c r="FD447" s="151"/>
      <c r="FE447" s="151"/>
      <c r="FF447" s="151"/>
      <c r="FG447" s="151"/>
      <c r="FH447" s="151"/>
      <c r="FI447" s="151"/>
      <c r="FJ447" s="151"/>
      <c r="FK447" s="151"/>
      <c r="FL447" s="151"/>
      <c r="FM447" s="151"/>
      <c r="FN447" s="151"/>
      <c r="FO447" s="151"/>
      <c r="FP447" s="151"/>
      <c r="FQ447" s="151"/>
      <c r="FR447" s="151"/>
      <c r="FS447" s="151"/>
      <c r="FT447" s="151"/>
      <c r="FU447" s="151"/>
      <c r="FV447" s="151"/>
      <c r="FW447" s="151"/>
      <c r="FX447" s="151"/>
      <c r="FY447" s="151"/>
      <c r="FZ447" s="151"/>
      <c r="GA447" s="151"/>
      <c r="GB447" s="151"/>
      <c r="GC447" s="151"/>
      <c r="GD447" s="151"/>
      <c r="GE447" s="151"/>
      <c r="GF447" s="151"/>
      <c r="GG447" s="151"/>
      <c r="GH447" s="151"/>
      <c r="GI447" s="151"/>
      <c r="GJ447" s="151"/>
      <c r="GK447" s="151"/>
      <c r="GL447" s="151"/>
      <c r="GM447" s="151"/>
      <c r="GN447" s="151"/>
      <c r="GO447" s="151"/>
      <c r="GP447" s="151"/>
      <c r="GQ447" s="151"/>
      <c r="GR447" s="151"/>
      <c r="GS447" s="151"/>
      <c r="GT447" s="151"/>
      <c r="GU447" s="151"/>
      <c r="GV447" s="151"/>
      <c r="GW447" s="151"/>
      <c r="GX447" s="151"/>
      <c r="GY447" s="151"/>
      <c r="GZ447" s="151"/>
      <c r="HA447" s="151"/>
      <c r="HB447" s="151"/>
      <c r="HC447" s="151"/>
      <c r="HD447" s="151"/>
      <c r="HE447" s="151"/>
      <c r="HF447" s="151"/>
      <c r="HG447" s="151"/>
      <c r="HH447" s="151"/>
      <c r="HI447" s="151"/>
      <c r="HJ447" s="151"/>
      <c r="HK447" s="151"/>
      <c r="HL447" s="151"/>
      <c r="HM447" s="151"/>
      <c r="HN447" s="151"/>
      <c r="HO447" s="151"/>
      <c r="HP447" s="151"/>
      <c r="HQ447" s="151"/>
      <c r="HR447" s="151"/>
      <c r="HS447" s="151"/>
      <c r="HT447" s="151"/>
      <c r="HU447" s="151"/>
      <c r="HV447" s="151"/>
      <c r="HW447" s="151"/>
      <c r="HX447" s="151"/>
      <c r="HY447" s="151"/>
      <c r="HZ447" s="151"/>
      <c r="IA447" s="151"/>
      <c r="IB447" s="151"/>
      <c r="IC447" s="151"/>
      <c r="ID447" s="151"/>
      <c r="IE447" s="151"/>
      <c r="IF447" s="151"/>
      <c r="IG447" s="151"/>
      <c r="IH447" s="151"/>
      <c r="II447" s="151"/>
      <c r="IJ447" s="151"/>
      <c r="IK447" s="151"/>
      <c r="IL447" s="151"/>
      <c r="IM447" s="151"/>
      <c r="IN447" s="151"/>
      <c r="IO447" s="151"/>
      <c r="IP447" s="151"/>
      <c r="IQ447" s="151"/>
      <c r="IR447" s="151"/>
      <c r="IS447" s="151"/>
      <c r="IT447" s="151"/>
      <c r="IU447" s="151"/>
      <c r="IV447" s="151"/>
      <c r="IW447" s="151"/>
      <c r="IX447" s="151"/>
      <c r="IY447" s="151"/>
      <c r="IZ447" s="151"/>
      <c r="JA447" s="151"/>
      <c r="JB447" s="151"/>
      <c r="JC447" s="151"/>
      <c r="JD447" s="151"/>
      <c r="JE447" s="151"/>
      <c r="JF447" s="151"/>
      <c r="JG447" s="151"/>
      <c r="JH447" s="151"/>
      <c r="JI447" s="151"/>
      <c r="JJ447" s="151"/>
    </row>
    <row r="448" spans="1:270" s="79" customFormat="1" x14ac:dyDescent="0.25">
      <c r="A448" s="310"/>
      <c r="B448" s="292">
        <v>31</v>
      </c>
      <c r="C448" s="309"/>
      <c r="D448" s="311" t="s">
        <v>24</v>
      </c>
      <c r="E448" s="281">
        <f>E449+E452</f>
        <v>0</v>
      </c>
      <c r="F448" s="254">
        <v>0</v>
      </c>
      <c r="G448" s="254"/>
      <c r="H448" s="168"/>
      <c r="I448" s="169"/>
      <c r="J448" s="151"/>
      <c r="K448" s="151"/>
      <c r="L448" s="151"/>
      <c r="M448" s="151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  <c r="AA448" s="151"/>
      <c r="AB448" s="151"/>
      <c r="AC448" s="151"/>
      <c r="AD448" s="151"/>
      <c r="AE448" s="151"/>
      <c r="AF448" s="151"/>
      <c r="AG448" s="151"/>
      <c r="AH448" s="151"/>
      <c r="AI448" s="151"/>
      <c r="AJ448" s="151"/>
      <c r="AK448" s="151"/>
      <c r="AL448" s="151"/>
      <c r="AM448" s="151"/>
      <c r="AN448" s="151"/>
      <c r="AO448" s="151"/>
      <c r="AP448" s="151"/>
      <c r="AQ448" s="151"/>
      <c r="AR448" s="151"/>
      <c r="AS448" s="151"/>
      <c r="AT448" s="151"/>
      <c r="AU448" s="151"/>
      <c r="AV448" s="151"/>
      <c r="AW448" s="151"/>
      <c r="AX448" s="151"/>
      <c r="AY448" s="151"/>
      <c r="AZ448" s="151"/>
      <c r="BA448" s="151"/>
      <c r="BB448" s="151"/>
      <c r="BC448" s="151"/>
      <c r="BD448" s="151"/>
      <c r="BE448" s="151"/>
      <c r="BF448" s="151"/>
      <c r="BG448" s="151"/>
      <c r="BH448" s="151"/>
      <c r="BI448" s="151"/>
      <c r="BJ448" s="151"/>
      <c r="BK448" s="151"/>
      <c r="BL448" s="151"/>
      <c r="BM448" s="151"/>
      <c r="BN448" s="151"/>
      <c r="BO448" s="151"/>
      <c r="BP448" s="151"/>
      <c r="BQ448" s="151"/>
      <c r="BR448" s="151"/>
      <c r="BS448" s="151"/>
      <c r="BT448" s="151"/>
      <c r="BU448" s="151"/>
      <c r="BV448" s="151"/>
      <c r="BW448" s="151"/>
      <c r="BX448" s="151"/>
      <c r="BY448" s="151"/>
      <c r="BZ448" s="151"/>
      <c r="CA448" s="151"/>
      <c r="CB448" s="151"/>
      <c r="CC448" s="151"/>
      <c r="CD448" s="151"/>
      <c r="CE448" s="151"/>
      <c r="CF448" s="151"/>
      <c r="CG448" s="151"/>
      <c r="CH448" s="151"/>
      <c r="CI448" s="151"/>
      <c r="CJ448" s="151"/>
      <c r="CK448" s="151"/>
      <c r="CL448" s="151"/>
      <c r="CM448" s="151"/>
      <c r="CN448" s="151"/>
      <c r="CO448" s="151"/>
      <c r="CP448" s="151"/>
      <c r="CQ448" s="151"/>
      <c r="CR448" s="151"/>
      <c r="CS448" s="151"/>
      <c r="CT448" s="151"/>
      <c r="CU448" s="151"/>
      <c r="CV448" s="151"/>
      <c r="CW448" s="151"/>
      <c r="CX448" s="151"/>
      <c r="CY448" s="151"/>
      <c r="CZ448" s="151"/>
      <c r="DA448" s="151"/>
      <c r="DB448" s="151"/>
      <c r="DC448" s="151"/>
      <c r="DD448" s="151"/>
      <c r="DE448" s="151"/>
      <c r="DF448" s="151"/>
      <c r="DG448" s="151"/>
      <c r="DH448" s="151"/>
      <c r="DI448" s="151"/>
      <c r="DJ448" s="151"/>
      <c r="DK448" s="151"/>
      <c r="DL448" s="151"/>
      <c r="DM448" s="151"/>
      <c r="DN448" s="151"/>
      <c r="DO448" s="151"/>
      <c r="DP448" s="151"/>
      <c r="DQ448" s="151"/>
      <c r="DR448" s="151"/>
      <c r="DS448" s="151"/>
      <c r="DT448" s="151"/>
      <c r="DU448" s="151"/>
      <c r="DV448" s="151"/>
      <c r="DW448" s="151"/>
      <c r="DX448" s="151"/>
      <c r="DY448" s="151"/>
      <c r="DZ448" s="151"/>
      <c r="EA448" s="151"/>
      <c r="EB448" s="151"/>
      <c r="EC448" s="151"/>
      <c r="ED448" s="151"/>
      <c r="EE448" s="151"/>
      <c r="EF448" s="151"/>
      <c r="EG448" s="151"/>
      <c r="EH448" s="151"/>
      <c r="EI448" s="151"/>
      <c r="EJ448" s="151"/>
      <c r="EK448" s="151"/>
      <c r="EL448" s="151"/>
      <c r="EM448" s="151"/>
      <c r="EN448" s="151"/>
      <c r="EO448" s="151"/>
      <c r="EP448" s="151"/>
      <c r="EQ448" s="151"/>
      <c r="ER448" s="151"/>
      <c r="ES448" s="151"/>
      <c r="ET448" s="151"/>
      <c r="EU448" s="151"/>
      <c r="EV448" s="151"/>
      <c r="EW448" s="151"/>
      <c r="EX448" s="151"/>
      <c r="EY448" s="151"/>
      <c r="EZ448" s="151"/>
      <c r="FA448" s="151"/>
      <c r="FB448" s="151"/>
      <c r="FC448" s="151"/>
      <c r="FD448" s="151"/>
      <c r="FE448" s="151"/>
      <c r="FF448" s="151"/>
      <c r="FG448" s="151"/>
      <c r="FH448" s="151"/>
      <c r="FI448" s="151"/>
      <c r="FJ448" s="151"/>
      <c r="FK448" s="151"/>
      <c r="FL448" s="151"/>
      <c r="FM448" s="151"/>
      <c r="FN448" s="151"/>
      <c r="FO448" s="151"/>
      <c r="FP448" s="151"/>
      <c r="FQ448" s="151"/>
      <c r="FR448" s="151"/>
      <c r="FS448" s="151"/>
      <c r="FT448" s="151"/>
      <c r="FU448" s="151"/>
      <c r="FV448" s="151"/>
      <c r="FW448" s="151"/>
      <c r="FX448" s="151"/>
      <c r="FY448" s="151"/>
      <c r="FZ448" s="151"/>
      <c r="GA448" s="151"/>
      <c r="GB448" s="151"/>
      <c r="GC448" s="151"/>
      <c r="GD448" s="151"/>
      <c r="GE448" s="151"/>
      <c r="GF448" s="151"/>
      <c r="GG448" s="151"/>
      <c r="GH448" s="151"/>
      <c r="GI448" s="151"/>
      <c r="GJ448" s="151"/>
      <c r="GK448" s="151"/>
      <c r="GL448" s="151"/>
      <c r="GM448" s="151"/>
      <c r="GN448" s="151"/>
      <c r="GO448" s="151"/>
      <c r="GP448" s="151"/>
      <c r="GQ448" s="151"/>
      <c r="GR448" s="151"/>
      <c r="GS448" s="151"/>
      <c r="GT448" s="151"/>
      <c r="GU448" s="151"/>
      <c r="GV448" s="151"/>
      <c r="GW448" s="151"/>
      <c r="GX448" s="151"/>
      <c r="GY448" s="151"/>
      <c r="GZ448" s="151"/>
      <c r="HA448" s="151"/>
      <c r="HB448" s="151"/>
      <c r="HC448" s="151"/>
      <c r="HD448" s="151"/>
      <c r="HE448" s="151"/>
      <c r="HF448" s="151"/>
      <c r="HG448" s="151"/>
      <c r="HH448" s="151"/>
      <c r="HI448" s="151"/>
      <c r="HJ448" s="151"/>
      <c r="HK448" s="151"/>
      <c r="HL448" s="151"/>
      <c r="HM448" s="151"/>
      <c r="HN448" s="151"/>
      <c r="HO448" s="151"/>
      <c r="HP448" s="151"/>
      <c r="HQ448" s="151"/>
      <c r="HR448" s="151"/>
      <c r="HS448" s="151"/>
      <c r="HT448" s="151"/>
      <c r="HU448" s="151"/>
      <c r="HV448" s="151"/>
      <c r="HW448" s="151"/>
      <c r="HX448" s="151"/>
      <c r="HY448" s="151"/>
      <c r="HZ448" s="151"/>
      <c r="IA448" s="151"/>
      <c r="IB448" s="151"/>
      <c r="IC448" s="151"/>
      <c r="ID448" s="151"/>
      <c r="IE448" s="151"/>
      <c r="IF448" s="151"/>
      <c r="IG448" s="151"/>
      <c r="IH448" s="151"/>
      <c r="II448" s="151"/>
      <c r="IJ448" s="151"/>
      <c r="IK448" s="151"/>
      <c r="IL448" s="151"/>
      <c r="IM448" s="151"/>
      <c r="IN448" s="151"/>
      <c r="IO448" s="151"/>
      <c r="IP448" s="151"/>
      <c r="IQ448" s="151"/>
      <c r="IR448" s="151"/>
      <c r="IS448" s="151"/>
      <c r="IT448" s="151"/>
      <c r="IU448" s="151"/>
      <c r="IV448" s="151"/>
      <c r="IW448" s="151"/>
      <c r="IX448" s="151"/>
      <c r="IY448" s="151"/>
      <c r="IZ448" s="151"/>
      <c r="JA448" s="151"/>
      <c r="JB448" s="151"/>
      <c r="JC448" s="151"/>
      <c r="JD448" s="151"/>
      <c r="JE448" s="151"/>
      <c r="JF448" s="151"/>
      <c r="JG448" s="151"/>
      <c r="JH448" s="151"/>
      <c r="JI448" s="151"/>
      <c r="JJ448" s="151"/>
    </row>
    <row r="449" spans="1:270" s="118" customFormat="1" x14ac:dyDescent="0.25">
      <c r="A449" s="124"/>
      <c r="B449" s="125">
        <v>311</v>
      </c>
      <c r="C449" s="126"/>
      <c r="D449" s="127" t="s">
        <v>113</v>
      </c>
      <c r="E449" s="280">
        <f>E450</f>
        <v>0</v>
      </c>
      <c r="F449" s="256"/>
      <c r="G449" s="256"/>
      <c r="H449" s="116"/>
      <c r="I449" s="117"/>
      <c r="J449" s="151"/>
      <c r="K449" s="151"/>
      <c r="L449" s="151"/>
      <c r="M449" s="151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  <c r="AC449" s="151"/>
      <c r="AD449" s="151"/>
      <c r="AE449" s="151"/>
      <c r="AF449" s="151"/>
      <c r="AG449" s="151"/>
      <c r="AH449" s="151"/>
      <c r="AI449" s="151"/>
      <c r="AJ449" s="151"/>
      <c r="AK449" s="151"/>
      <c r="AL449" s="151"/>
      <c r="AM449" s="151"/>
      <c r="AN449" s="151"/>
      <c r="AO449" s="151"/>
      <c r="AP449" s="151"/>
      <c r="AQ449" s="151"/>
      <c r="AR449" s="151"/>
      <c r="AS449" s="151"/>
      <c r="AT449" s="151"/>
      <c r="AU449" s="151"/>
      <c r="AV449" s="151"/>
      <c r="AW449" s="151"/>
      <c r="AX449" s="151"/>
      <c r="AY449" s="151"/>
      <c r="AZ449" s="151"/>
      <c r="BA449" s="151"/>
      <c r="BB449" s="151"/>
      <c r="BC449" s="151"/>
      <c r="BD449" s="151"/>
      <c r="BE449" s="151"/>
      <c r="BF449" s="151"/>
      <c r="BG449" s="151"/>
      <c r="BH449" s="151"/>
      <c r="BI449" s="151"/>
      <c r="BJ449" s="151"/>
      <c r="BK449" s="151"/>
      <c r="BL449" s="151"/>
      <c r="BM449" s="151"/>
      <c r="BN449" s="151"/>
      <c r="BO449" s="151"/>
      <c r="BP449" s="151"/>
      <c r="BQ449" s="151"/>
      <c r="BR449" s="151"/>
      <c r="BS449" s="151"/>
      <c r="BT449" s="151"/>
      <c r="BU449" s="151"/>
      <c r="BV449" s="151"/>
      <c r="BW449" s="151"/>
      <c r="BX449" s="151"/>
      <c r="BY449" s="151"/>
      <c r="BZ449" s="151"/>
      <c r="CA449" s="151"/>
      <c r="CB449" s="151"/>
      <c r="CC449" s="151"/>
      <c r="CD449" s="151"/>
      <c r="CE449" s="151"/>
      <c r="CF449" s="151"/>
      <c r="CG449" s="151"/>
      <c r="CH449" s="151"/>
      <c r="CI449" s="151"/>
      <c r="CJ449" s="151"/>
      <c r="CK449" s="151"/>
      <c r="CL449" s="151"/>
      <c r="CM449" s="151"/>
      <c r="CN449" s="151"/>
      <c r="CO449" s="151"/>
      <c r="CP449" s="151"/>
      <c r="CQ449" s="151"/>
      <c r="CR449" s="151"/>
      <c r="CS449" s="151"/>
      <c r="CT449" s="151"/>
      <c r="CU449" s="151"/>
      <c r="CV449" s="151"/>
      <c r="CW449" s="151"/>
      <c r="CX449" s="151"/>
      <c r="CY449" s="151"/>
      <c r="CZ449" s="151"/>
      <c r="DA449" s="151"/>
      <c r="DB449" s="151"/>
      <c r="DC449" s="151"/>
      <c r="DD449" s="151"/>
      <c r="DE449" s="151"/>
      <c r="DF449" s="151"/>
      <c r="DG449" s="151"/>
      <c r="DH449" s="151"/>
      <c r="DI449" s="151"/>
      <c r="DJ449" s="151"/>
      <c r="DK449" s="151"/>
      <c r="DL449" s="151"/>
      <c r="DM449" s="151"/>
      <c r="DN449" s="151"/>
      <c r="DO449" s="151"/>
      <c r="DP449" s="151"/>
      <c r="DQ449" s="151"/>
      <c r="DR449" s="151"/>
      <c r="DS449" s="151"/>
      <c r="DT449" s="151"/>
      <c r="DU449" s="151"/>
      <c r="DV449" s="151"/>
      <c r="DW449" s="151"/>
      <c r="DX449" s="151"/>
      <c r="DY449" s="151"/>
      <c r="DZ449" s="151"/>
      <c r="EA449" s="151"/>
      <c r="EB449" s="151"/>
      <c r="EC449" s="151"/>
      <c r="ED449" s="151"/>
      <c r="EE449" s="151"/>
      <c r="EF449" s="151"/>
      <c r="EG449" s="151"/>
      <c r="EH449" s="151"/>
      <c r="EI449" s="151"/>
      <c r="EJ449" s="151"/>
      <c r="EK449" s="151"/>
      <c r="EL449" s="151"/>
      <c r="EM449" s="151"/>
      <c r="EN449" s="151"/>
      <c r="EO449" s="151"/>
      <c r="EP449" s="151"/>
      <c r="EQ449" s="151"/>
      <c r="ER449" s="151"/>
      <c r="ES449" s="151"/>
      <c r="ET449" s="151"/>
      <c r="EU449" s="151"/>
      <c r="EV449" s="151"/>
      <c r="EW449" s="151"/>
      <c r="EX449" s="151"/>
      <c r="EY449" s="151"/>
      <c r="EZ449" s="151"/>
      <c r="FA449" s="151"/>
      <c r="FB449" s="151"/>
      <c r="FC449" s="151"/>
      <c r="FD449" s="151"/>
      <c r="FE449" s="151"/>
      <c r="FF449" s="151"/>
      <c r="FG449" s="151"/>
      <c r="FH449" s="151"/>
      <c r="FI449" s="151"/>
      <c r="FJ449" s="151"/>
      <c r="FK449" s="151"/>
      <c r="FL449" s="151"/>
      <c r="FM449" s="151"/>
      <c r="FN449" s="151"/>
      <c r="FO449" s="151"/>
      <c r="FP449" s="151"/>
      <c r="FQ449" s="151"/>
      <c r="FR449" s="151"/>
      <c r="FS449" s="151"/>
      <c r="FT449" s="151"/>
      <c r="FU449" s="151"/>
      <c r="FV449" s="151"/>
      <c r="FW449" s="151"/>
      <c r="FX449" s="151"/>
      <c r="FY449" s="151"/>
      <c r="FZ449" s="151"/>
      <c r="GA449" s="151"/>
      <c r="GB449" s="151"/>
      <c r="GC449" s="151"/>
      <c r="GD449" s="151"/>
      <c r="GE449" s="151"/>
      <c r="GF449" s="151"/>
      <c r="GG449" s="151"/>
      <c r="GH449" s="151"/>
      <c r="GI449" s="151"/>
      <c r="GJ449" s="151"/>
      <c r="GK449" s="151"/>
      <c r="GL449" s="151"/>
      <c r="GM449" s="151"/>
      <c r="GN449" s="151"/>
      <c r="GO449" s="151"/>
      <c r="GP449" s="151"/>
      <c r="GQ449" s="151"/>
      <c r="GR449" s="151"/>
      <c r="GS449" s="151"/>
      <c r="GT449" s="151"/>
      <c r="GU449" s="151"/>
      <c r="GV449" s="151"/>
      <c r="GW449" s="151"/>
      <c r="GX449" s="151"/>
      <c r="GY449" s="151"/>
      <c r="GZ449" s="151"/>
      <c r="HA449" s="151"/>
      <c r="HB449" s="151"/>
      <c r="HC449" s="151"/>
      <c r="HD449" s="151"/>
      <c r="HE449" s="151"/>
      <c r="HF449" s="151"/>
      <c r="HG449" s="151"/>
      <c r="HH449" s="151"/>
      <c r="HI449" s="151"/>
      <c r="HJ449" s="151"/>
      <c r="HK449" s="151"/>
      <c r="HL449" s="151"/>
      <c r="HM449" s="151"/>
      <c r="HN449" s="151"/>
      <c r="HO449" s="151"/>
      <c r="HP449" s="151"/>
      <c r="HQ449" s="151"/>
      <c r="HR449" s="151"/>
      <c r="HS449" s="151"/>
      <c r="HT449" s="151"/>
      <c r="HU449" s="151"/>
      <c r="HV449" s="151"/>
      <c r="HW449" s="151"/>
      <c r="HX449" s="151"/>
      <c r="HY449" s="151"/>
      <c r="HZ449" s="151"/>
      <c r="IA449" s="151"/>
      <c r="IB449" s="151"/>
      <c r="IC449" s="151"/>
      <c r="ID449" s="151"/>
      <c r="IE449" s="151"/>
      <c r="IF449" s="151"/>
      <c r="IG449" s="151"/>
      <c r="IH449" s="151"/>
      <c r="II449" s="151"/>
      <c r="IJ449" s="151"/>
      <c r="IK449" s="151"/>
      <c r="IL449" s="151"/>
      <c r="IM449" s="151"/>
      <c r="IN449" s="151"/>
      <c r="IO449" s="151"/>
      <c r="IP449" s="151"/>
      <c r="IQ449" s="151"/>
      <c r="IR449" s="151"/>
      <c r="IS449" s="151"/>
      <c r="IT449" s="151"/>
      <c r="IU449" s="151"/>
      <c r="IV449" s="151"/>
      <c r="IW449" s="151"/>
      <c r="IX449" s="151"/>
      <c r="IY449" s="151"/>
      <c r="IZ449" s="151"/>
      <c r="JA449" s="151"/>
      <c r="JB449" s="151"/>
      <c r="JC449" s="151"/>
      <c r="JD449" s="151"/>
      <c r="JE449" s="151"/>
      <c r="JF449" s="151"/>
      <c r="JG449" s="151"/>
      <c r="JH449" s="151"/>
      <c r="JI449" s="151"/>
      <c r="JJ449" s="151"/>
    </row>
    <row r="450" spans="1:270" ht="15" customHeight="1" x14ac:dyDescent="0.25">
      <c r="A450" s="448">
        <v>3111</v>
      </c>
      <c r="B450" s="449"/>
      <c r="C450" s="450"/>
      <c r="D450" s="54" t="s">
        <v>89</v>
      </c>
      <c r="E450" s="398">
        <v>0</v>
      </c>
      <c r="F450" s="252"/>
      <c r="G450" s="252"/>
      <c r="H450" s="11"/>
      <c r="I450" s="12"/>
      <c r="J450" s="151"/>
      <c r="K450" s="151"/>
      <c r="L450" s="151"/>
      <c r="M450" s="151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  <c r="AA450" s="151"/>
      <c r="AB450" s="151"/>
      <c r="AC450" s="151"/>
      <c r="AD450" s="151"/>
      <c r="AE450" s="151"/>
      <c r="AF450" s="151"/>
      <c r="AG450" s="151"/>
      <c r="AH450" s="151"/>
      <c r="AI450" s="151"/>
      <c r="AJ450" s="151"/>
      <c r="AK450" s="151"/>
      <c r="AL450" s="151"/>
      <c r="AM450" s="151"/>
      <c r="AN450" s="151"/>
      <c r="AO450" s="151"/>
      <c r="AP450" s="151"/>
      <c r="AQ450" s="151"/>
      <c r="AR450" s="151"/>
      <c r="AS450" s="151"/>
      <c r="AT450" s="151"/>
      <c r="AU450" s="151"/>
      <c r="AV450" s="151"/>
      <c r="AW450" s="151"/>
      <c r="AX450" s="151"/>
      <c r="AY450" s="151"/>
      <c r="AZ450" s="151"/>
      <c r="BA450" s="151"/>
      <c r="BB450" s="151"/>
      <c r="BC450" s="151"/>
      <c r="BD450" s="151"/>
      <c r="BE450" s="151"/>
      <c r="BF450" s="151"/>
      <c r="BG450" s="151"/>
      <c r="BH450" s="151"/>
      <c r="BI450" s="151"/>
      <c r="BJ450" s="151"/>
      <c r="BK450" s="151"/>
      <c r="BL450" s="151"/>
      <c r="BM450" s="151"/>
      <c r="BN450" s="151"/>
      <c r="BO450" s="151"/>
      <c r="BP450" s="151"/>
      <c r="BQ450" s="151"/>
      <c r="BR450" s="151"/>
      <c r="BS450" s="151"/>
      <c r="BT450" s="151"/>
      <c r="BU450" s="151"/>
      <c r="BV450" s="151"/>
      <c r="BW450" s="151"/>
      <c r="BX450" s="151"/>
      <c r="BY450" s="151"/>
      <c r="BZ450" s="151"/>
      <c r="CA450" s="151"/>
      <c r="CB450" s="151"/>
      <c r="CC450" s="151"/>
      <c r="CD450" s="151"/>
      <c r="CE450" s="151"/>
      <c r="CF450" s="151"/>
      <c r="CG450" s="151"/>
      <c r="CH450" s="151"/>
      <c r="CI450" s="151"/>
      <c r="CJ450" s="151"/>
      <c r="CK450" s="151"/>
      <c r="CL450" s="151"/>
      <c r="CM450" s="151"/>
      <c r="CN450" s="151"/>
      <c r="CO450" s="151"/>
      <c r="CP450" s="151"/>
      <c r="CQ450" s="151"/>
      <c r="CR450" s="151"/>
      <c r="CS450" s="151"/>
      <c r="CT450" s="151"/>
      <c r="CU450" s="151"/>
      <c r="CV450" s="151"/>
      <c r="CW450" s="151"/>
      <c r="CX450" s="151"/>
      <c r="CY450" s="151"/>
      <c r="CZ450" s="151"/>
      <c r="DA450" s="151"/>
      <c r="DB450" s="151"/>
      <c r="DC450" s="151"/>
      <c r="DD450" s="151"/>
      <c r="DE450" s="151"/>
      <c r="DF450" s="151"/>
      <c r="DG450" s="151"/>
      <c r="DH450" s="151"/>
      <c r="DI450" s="151"/>
      <c r="DJ450" s="151"/>
      <c r="DK450" s="151"/>
      <c r="DL450" s="151"/>
      <c r="DM450" s="151"/>
      <c r="DN450" s="151"/>
      <c r="DO450" s="151"/>
      <c r="DP450" s="151"/>
      <c r="DQ450" s="151"/>
      <c r="DR450" s="151"/>
      <c r="DS450" s="151"/>
      <c r="DT450" s="151"/>
      <c r="DU450" s="151"/>
      <c r="DV450" s="151"/>
      <c r="DW450" s="151"/>
      <c r="DX450" s="151"/>
      <c r="DY450" s="151"/>
      <c r="DZ450" s="151"/>
      <c r="EA450" s="151"/>
      <c r="EB450" s="151"/>
      <c r="EC450" s="151"/>
      <c r="ED450" s="151"/>
      <c r="EE450" s="151"/>
      <c r="EF450" s="151"/>
      <c r="EG450" s="151"/>
      <c r="EH450" s="151"/>
      <c r="EI450" s="151"/>
      <c r="EJ450" s="151"/>
      <c r="EK450" s="151"/>
      <c r="EL450" s="151"/>
      <c r="EM450" s="151"/>
      <c r="EN450" s="151"/>
      <c r="EO450" s="151"/>
      <c r="EP450" s="151"/>
      <c r="EQ450" s="151"/>
      <c r="ER450" s="151"/>
      <c r="ES450" s="151"/>
      <c r="ET450" s="151"/>
      <c r="EU450" s="151"/>
      <c r="EV450" s="151"/>
      <c r="EW450" s="151"/>
      <c r="EX450" s="151"/>
      <c r="EY450" s="151"/>
      <c r="EZ450" s="151"/>
      <c r="FA450" s="151"/>
      <c r="FB450" s="151"/>
      <c r="FC450" s="151"/>
      <c r="FD450" s="151"/>
      <c r="FE450" s="151"/>
      <c r="FF450" s="151"/>
      <c r="FG450" s="151"/>
      <c r="FH450" s="151"/>
      <c r="FI450" s="151"/>
      <c r="FJ450" s="151"/>
      <c r="FK450" s="151"/>
      <c r="FL450" s="151"/>
      <c r="FM450" s="151"/>
      <c r="FN450" s="151"/>
      <c r="FO450" s="151"/>
      <c r="FP450" s="151"/>
      <c r="FQ450" s="151"/>
      <c r="FR450" s="151"/>
      <c r="FS450" s="151"/>
      <c r="FT450" s="151"/>
      <c r="FU450" s="151"/>
      <c r="FV450" s="151"/>
      <c r="FW450" s="151"/>
      <c r="FX450" s="151"/>
      <c r="FY450" s="151"/>
      <c r="FZ450" s="151"/>
      <c r="GA450" s="151"/>
      <c r="GB450" s="151"/>
      <c r="GC450" s="151"/>
      <c r="GD450" s="151"/>
      <c r="GE450" s="151"/>
      <c r="GF450" s="151"/>
      <c r="GG450" s="151"/>
      <c r="GH450" s="151"/>
      <c r="GI450" s="151"/>
      <c r="GJ450" s="151"/>
      <c r="GK450" s="151"/>
      <c r="GL450" s="151"/>
      <c r="GM450" s="151"/>
      <c r="GN450" s="151"/>
      <c r="GO450" s="151"/>
      <c r="GP450" s="151"/>
      <c r="GQ450" s="151"/>
      <c r="GR450" s="151"/>
      <c r="GS450" s="151"/>
      <c r="GT450" s="151"/>
      <c r="GU450" s="151"/>
      <c r="GV450" s="151"/>
      <c r="GW450" s="151"/>
      <c r="GX450" s="151"/>
      <c r="GY450" s="151"/>
      <c r="GZ450" s="151"/>
      <c r="HA450" s="151"/>
      <c r="HB450" s="151"/>
      <c r="HC450" s="151"/>
      <c r="HD450" s="151"/>
      <c r="HE450" s="151"/>
      <c r="HF450" s="151"/>
      <c r="HG450" s="151"/>
      <c r="HH450" s="151"/>
      <c r="HI450" s="151"/>
      <c r="HJ450" s="151"/>
      <c r="HK450" s="151"/>
      <c r="HL450" s="151"/>
      <c r="HM450" s="151"/>
      <c r="HN450" s="151"/>
      <c r="HO450" s="151"/>
      <c r="HP450" s="151"/>
      <c r="HQ450" s="151"/>
      <c r="HR450" s="151"/>
      <c r="HS450" s="151"/>
      <c r="HT450" s="151"/>
      <c r="HU450" s="151"/>
      <c r="HV450" s="151"/>
      <c r="HW450" s="151"/>
      <c r="HX450" s="151"/>
      <c r="HY450" s="151"/>
      <c r="HZ450" s="151"/>
      <c r="IA450" s="151"/>
      <c r="IB450" s="151"/>
      <c r="IC450" s="151"/>
      <c r="ID450" s="151"/>
      <c r="IE450" s="151"/>
      <c r="IF450" s="151"/>
      <c r="IG450" s="151"/>
      <c r="IH450" s="151"/>
      <c r="II450" s="151"/>
      <c r="IJ450" s="151"/>
      <c r="IK450" s="151"/>
      <c r="IL450" s="151"/>
      <c r="IM450" s="151"/>
      <c r="IN450" s="151"/>
      <c r="IO450" s="151"/>
      <c r="IP450" s="151"/>
      <c r="IQ450" s="151"/>
      <c r="IR450" s="151"/>
      <c r="IS450" s="151"/>
      <c r="IT450" s="151"/>
      <c r="IU450" s="151"/>
      <c r="IV450" s="151"/>
      <c r="IW450" s="151"/>
      <c r="IX450" s="151"/>
      <c r="IY450" s="151"/>
      <c r="IZ450" s="151"/>
      <c r="JA450" s="151"/>
      <c r="JB450" s="151"/>
      <c r="JC450" s="151"/>
      <c r="JD450" s="151"/>
      <c r="JE450" s="151"/>
      <c r="JF450" s="151"/>
      <c r="JG450" s="151"/>
      <c r="JH450" s="151"/>
      <c r="JI450" s="151"/>
      <c r="JJ450" s="151"/>
    </row>
    <row r="451" spans="1:270" ht="20.100000000000001" hidden="1" customHeight="1" x14ac:dyDescent="0.25">
      <c r="A451" s="67"/>
      <c r="B451" s="68"/>
      <c r="C451" s="69"/>
      <c r="D451" s="54"/>
      <c r="E451" s="398"/>
      <c r="F451" s="252"/>
      <c r="G451" s="252"/>
      <c r="H451" s="11"/>
      <c r="I451" s="12"/>
      <c r="J451" s="151"/>
      <c r="K451" s="151"/>
      <c r="L451" s="151"/>
      <c r="M451" s="151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  <c r="AC451" s="151"/>
      <c r="AD451" s="151"/>
      <c r="AE451" s="151"/>
      <c r="AF451" s="151"/>
      <c r="AG451" s="151"/>
      <c r="AH451" s="151"/>
      <c r="AI451" s="151"/>
      <c r="AJ451" s="151"/>
      <c r="AK451" s="151"/>
      <c r="AL451" s="151"/>
      <c r="AM451" s="151"/>
      <c r="AN451" s="151"/>
      <c r="AO451" s="151"/>
      <c r="AP451" s="151"/>
      <c r="AQ451" s="151"/>
      <c r="AR451" s="151"/>
      <c r="AS451" s="151"/>
      <c r="AT451" s="151"/>
      <c r="AU451" s="151"/>
      <c r="AV451" s="151"/>
      <c r="AW451" s="151"/>
      <c r="AX451" s="151"/>
      <c r="AY451" s="151"/>
      <c r="AZ451" s="151"/>
      <c r="BA451" s="151"/>
      <c r="BB451" s="151"/>
      <c r="BC451" s="151"/>
      <c r="BD451" s="151"/>
      <c r="BE451" s="151"/>
      <c r="BF451" s="151"/>
      <c r="BG451" s="151"/>
      <c r="BH451" s="151"/>
      <c r="BI451" s="151"/>
      <c r="BJ451" s="151"/>
      <c r="BK451" s="151"/>
      <c r="BL451" s="151"/>
      <c r="BM451" s="151"/>
      <c r="BN451" s="151"/>
      <c r="BO451" s="151"/>
      <c r="BP451" s="151"/>
      <c r="BQ451" s="151"/>
      <c r="BR451" s="151"/>
      <c r="BS451" s="151"/>
      <c r="BT451" s="151"/>
      <c r="BU451" s="151"/>
      <c r="BV451" s="151"/>
      <c r="BW451" s="151"/>
      <c r="BX451" s="151"/>
      <c r="BY451" s="151"/>
      <c r="BZ451" s="151"/>
      <c r="CA451" s="151"/>
      <c r="CB451" s="151"/>
      <c r="CC451" s="151"/>
      <c r="CD451" s="151"/>
      <c r="CE451" s="151"/>
      <c r="CF451" s="151"/>
      <c r="CG451" s="151"/>
      <c r="CH451" s="151"/>
      <c r="CI451" s="151"/>
      <c r="CJ451" s="151"/>
      <c r="CK451" s="151"/>
      <c r="CL451" s="151"/>
      <c r="CM451" s="151"/>
      <c r="CN451" s="151"/>
      <c r="CO451" s="151"/>
      <c r="CP451" s="151"/>
      <c r="CQ451" s="151"/>
      <c r="CR451" s="151"/>
      <c r="CS451" s="151"/>
      <c r="CT451" s="151"/>
      <c r="CU451" s="151"/>
      <c r="CV451" s="151"/>
      <c r="CW451" s="151"/>
      <c r="CX451" s="151"/>
      <c r="CY451" s="151"/>
      <c r="CZ451" s="151"/>
      <c r="DA451" s="151"/>
      <c r="DB451" s="151"/>
      <c r="DC451" s="151"/>
      <c r="DD451" s="151"/>
      <c r="DE451" s="151"/>
      <c r="DF451" s="151"/>
      <c r="DG451" s="151"/>
      <c r="DH451" s="151"/>
      <c r="DI451" s="151"/>
      <c r="DJ451" s="151"/>
      <c r="DK451" s="151"/>
      <c r="DL451" s="151"/>
      <c r="DM451" s="151"/>
      <c r="DN451" s="151"/>
      <c r="DO451" s="151"/>
      <c r="DP451" s="151"/>
      <c r="DQ451" s="151"/>
      <c r="DR451" s="151"/>
      <c r="DS451" s="151"/>
      <c r="DT451" s="151"/>
      <c r="DU451" s="151"/>
      <c r="DV451" s="151"/>
      <c r="DW451" s="151"/>
      <c r="DX451" s="151"/>
      <c r="DY451" s="151"/>
      <c r="DZ451" s="151"/>
      <c r="EA451" s="151"/>
      <c r="EB451" s="151"/>
      <c r="EC451" s="151"/>
      <c r="ED451" s="151"/>
      <c r="EE451" s="151"/>
      <c r="EF451" s="151"/>
      <c r="EG451" s="151"/>
      <c r="EH451" s="151"/>
      <c r="EI451" s="151"/>
      <c r="EJ451" s="151"/>
      <c r="EK451" s="151"/>
      <c r="EL451" s="151"/>
      <c r="EM451" s="151"/>
      <c r="EN451" s="151"/>
      <c r="EO451" s="151"/>
      <c r="EP451" s="151"/>
      <c r="EQ451" s="151"/>
      <c r="ER451" s="151"/>
      <c r="ES451" s="151"/>
      <c r="ET451" s="151"/>
      <c r="EU451" s="151"/>
      <c r="EV451" s="151"/>
      <c r="EW451" s="151"/>
      <c r="EX451" s="151"/>
      <c r="EY451" s="151"/>
      <c r="EZ451" s="151"/>
      <c r="FA451" s="151"/>
      <c r="FB451" s="151"/>
      <c r="FC451" s="151"/>
      <c r="FD451" s="151"/>
      <c r="FE451" s="151"/>
      <c r="FF451" s="151"/>
      <c r="FG451" s="151"/>
      <c r="FH451" s="151"/>
      <c r="FI451" s="151"/>
      <c r="FJ451" s="151"/>
      <c r="FK451" s="151"/>
      <c r="FL451" s="151"/>
      <c r="FM451" s="151"/>
      <c r="FN451" s="151"/>
      <c r="FO451" s="151"/>
      <c r="FP451" s="151"/>
      <c r="FQ451" s="151"/>
      <c r="FR451" s="151"/>
      <c r="FS451" s="151"/>
      <c r="FT451" s="151"/>
      <c r="FU451" s="151"/>
      <c r="FV451" s="151"/>
      <c r="FW451" s="151"/>
      <c r="FX451" s="151"/>
      <c r="FY451" s="151"/>
      <c r="FZ451" s="151"/>
      <c r="GA451" s="151"/>
      <c r="GB451" s="151"/>
      <c r="GC451" s="151"/>
      <c r="GD451" s="151"/>
      <c r="GE451" s="151"/>
      <c r="GF451" s="151"/>
      <c r="GG451" s="151"/>
      <c r="GH451" s="151"/>
      <c r="GI451" s="151"/>
      <c r="GJ451" s="151"/>
      <c r="GK451" s="151"/>
      <c r="GL451" s="151"/>
      <c r="GM451" s="151"/>
      <c r="GN451" s="151"/>
      <c r="GO451" s="151"/>
      <c r="GP451" s="151"/>
      <c r="GQ451" s="151"/>
      <c r="GR451" s="151"/>
      <c r="GS451" s="151"/>
      <c r="GT451" s="151"/>
      <c r="GU451" s="151"/>
      <c r="GV451" s="151"/>
      <c r="GW451" s="151"/>
      <c r="GX451" s="151"/>
      <c r="GY451" s="151"/>
      <c r="GZ451" s="151"/>
      <c r="HA451" s="151"/>
      <c r="HB451" s="151"/>
      <c r="HC451" s="151"/>
      <c r="HD451" s="151"/>
      <c r="HE451" s="151"/>
      <c r="HF451" s="151"/>
      <c r="HG451" s="151"/>
      <c r="HH451" s="151"/>
      <c r="HI451" s="151"/>
      <c r="HJ451" s="151"/>
      <c r="HK451" s="151"/>
      <c r="HL451" s="151"/>
      <c r="HM451" s="151"/>
      <c r="HN451" s="151"/>
      <c r="HO451" s="151"/>
      <c r="HP451" s="151"/>
      <c r="HQ451" s="151"/>
      <c r="HR451" s="151"/>
      <c r="HS451" s="151"/>
      <c r="HT451" s="151"/>
      <c r="HU451" s="151"/>
      <c r="HV451" s="151"/>
      <c r="HW451" s="151"/>
      <c r="HX451" s="151"/>
      <c r="HY451" s="151"/>
      <c r="HZ451" s="151"/>
      <c r="IA451" s="151"/>
      <c r="IB451" s="151"/>
      <c r="IC451" s="151"/>
      <c r="ID451" s="151"/>
      <c r="IE451" s="151"/>
      <c r="IF451" s="151"/>
      <c r="IG451" s="151"/>
      <c r="IH451" s="151"/>
      <c r="II451" s="151"/>
      <c r="IJ451" s="151"/>
      <c r="IK451" s="151"/>
      <c r="IL451" s="151"/>
      <c r="IM451" s="151"/>
      <c r="IN451" s="151"/>
      <c r="IO451" s="151"/>
      <c r="IP451" s="151"/>
      <c r="IQ451" s="151"/>
      <c r="IR451" s="151"/>
      <c r="IS451" s="151"/>
      <c r="IT451" s="151"/>
      <c r="IU451" s="151"/>
      <c r="IV451" s="151"/>
      <c r="IW451" s="151"/>
      <c r="IX451" s="151"/>
      <c r="IY451" s="151"/>
      <c r="IZ451" s="151"/>
      <c r="JA451" s="151"/>
      <c r="JB451" s="151"/>
      <c r="JC451" s="151"/>
      <c r="JD451" s="151"/>
      <c r="JE451" s="151"/>
      <c r="JF451" s="151"/>
      <c r="JG451" s="151"/>
      <c r="JH451" s="151"/>
      <c r="JI451" s="151"/>
      <c r="JJ451" s="151"/>
    </row>
    <row r="452" spans="1:270" s="118" customFormat="1" x14ac:dyDescent="0.25">
      <c r="A452" s="124"/>
      <c r="B452" s="125">
        <v>312</v>
      </c>
      <c r="C452" s="126"/>
      <c r="D452" s="127" t="s">
        <v>90</v>
      </c>
      <c r="E452" s="280">
        <f>E453</f>
        <v>0</v>
      </c>
      <c r="F452" s="256">
        <v>0</v>
      </c>
      <c r="G452" s="256"/>
      <c r="H452" s="116"/>
      <c r="I452" s="117"/>
      <c r="J452" s="151"/>
      <c r="K452" s="151"/>
      <c r="L452" s="151"/>
      <c r="M452" s="151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  <c r="AA452" s="151"/>
      <c r="AB452" s="151"/>
      <c r="AC452" s="151"/>
      <c r="AD452" s="151"/>
      <c r="AE452" s="151"/>
      <c r="AF452" s="151"/>
      <c r="AG452" s="151"/>
      <c r="AH452" s="151"/>
      <c r="AI452" s="151"/>
      <c r="AJ452" s="151"/>
      <c r="AK452" s="151"/>
      <c r="AL452" s="151"/>
      <c r="AM452" s="151"/>
      <c r="AN452" s="151"/>
      <c r="AO452" s="151"/>
      <c r="AP452" s="151"/>
      <c r="AQ452" s="151"/>
      <c r="AR452" s="151"/>
      <c r="AS452" s="151"/>
      <c r="AT452" s="151"/>
      <c r="AU452" s="151"/>
      <c r="AV452" s="151"/>
      <c r="AW452" s="151"/>
      <c r="AX452" s="151"/>
      <c r="AY452" s="151"/>
      <c r="AZ452" s="151"/>
      <c r="BA452" s="151"/>
      <c r="BB452" s="151"/>
      <c r="BC452" s="151"/>
      <c r="BD452" s="151"/>
      <c r="BE452" s="151"/>
      <c r="BF452" s="151"/>
      <c r="BG452" s="151"/>
      <c r="BH452" s="151"/>
      <c r="BI452" s="151"/>
      <c r="BJ452" s="151"/>
      <c r="BK452" s="151"/>
      <c r="BL452" s="151"/>
      <c r="BM452" s="151"/>
      <c r="BN452" s="151"/>
      <c r="BO452" s="151"/>
      <c r="BP452" s="151"/>
      <c r="BQ452" s="151"/>
      <c r="BR452" s="151"/>
      <c r="BS452" s="151"/>
      <c r="BT452" s="151"/>
      <c r="BU452" s="151"/>
      <c r="BV452" s="151"/>
      <c r="BW452" s="151"/>
      <c r="BX452" s="151"/>
      <c r="BY452" s="151"/>
      <c r="BZ452" s="151"/>
      <c r="CA452" s="151"/>
      <c r="CB452" s="151"/>
      <c r="CC452" s="151"/>
      <c r="CD452" s="151"/>
      <c r="CE452" s="151"/>
      <c r="CF452" s="151"/>
      <c r="CG452" s="151"/>
      <c r="CH452" s="151"/>
      <c r="CI452" s="151"/>
      <c r="CJ452" s="151"/>
      <c r="CK452" s="151"/>
      <c r="CL452" s="151"/>
      <c r="CM452" s="151"/>
      <c r="CN452" s="151"/>
      <c r="CO452" s="151"/>
      <c r="CP452" s="151"/>
      <c r="CQ452" s="151"/>
      <c r="CR452" s="151"/>
      <c r="CS452" s="151"/>
      <c r="CT452" s="151"/>
      <c r="CU452" s="151"/>
      <c r="CV452" s="151"/>
      <c r="CW452" s="151"/>
      <c r="CX452" s="151"/>
      <c r="CY452" s="151"/>
      <c r="CZ452" s="151"/>
      <c r="DA452" s="151"/>
      <c r="DB452" s="151"/>
      <c r="DC452" s="151"/>
      <c r="DD452" s="151"/>
      <c r="DE452" s="151"/>
      <c r="DF452" s="151"/>
      <c r="DG452" s="151"/>
      <c r="DH452" s="151"/>
      <c r="DI452" s="151"/>
      <c r="DJ452" s="151"/>
      <c r="DK452" s="151"/>
      <c r="DL452" s="151"/>
      <c r="DM452" s="151"/>
      <c r="DN452" s="151"/>
      <c r="DO452" s="151"/>
      <c r="DP452" s="151"/>
      <c r="DQ452" s="151"/>
      <c r="DR452" s="151"/>
      <c r="DS452" s="151"/>
      <c r="DT452" s="151"/>
      <c r="DU452" s="151"/>
      <c r="DV452" s="151"/>
      <c r="DW452" s="151"/>
      <c r="DX452" s="151"/>
      <c r="DY452" s="151"/>
      <c r="DZ452" s="151"/>
      <c r="EA452" s="151"/>
      <c r="EB452" s="151"/>
      <c r="EC452" s="151"/>
      <c r="ED452" s="151"/>
      <c r="EE452" s="151"/>
      <c r="EF452" s="151"/>
      <c r="EG452" s="151"/>
      <c r="EH452" s="151"/>
      <c r="EI452" s="151"/>
      <c r="EJ452" s="151"/>
      <c r="EK452" s="151"/>
      <c r="EL452" s="151"/>
      <c r="EM452" s="151"/>
      <c r="EN452" s="151"/>
      <c r="EO452" s="151"/>
      <c r="EP452" s="151"/>
      <c r="EQ452" s="151"/>
      <c r="ER452" s="151"/>
      <c r="ES452" s="151"/>
      <c r="ET452" s="151"/>
      <c r="EU452" s="151"/>
      <c r="EV452" s="151"/>
      <c r="EW452" s="151"/>
      <c r="EX452" s="151"/>
      <c r="EY452" s="151"/>
      <c r="EZ452" s="151"/>
      <c r="FA452" s="151"/>
      <c r="FB452" s="151"/>
      <c r="FC452" s="151"/>
      <c r="FD452" s="151"/>
      <c r="FE452" s="151"/>
      <c r="FF452" s="151"/>
      <c r="FG452" s="151"/>
      <c r="FH452" s="151"/>
      <c r="FI452" s="151"/>
      <c r="FJ452" s="151"/>
      <c r="FK452" s="151"/>
      <c r="FL452" s="151"/>
      <c r="FM452" s="151"/>
      <c r="FN452" s="151"/>
      <c r="FO452" s="151"/>
      <c r="FP452" s="151"/>
      <c r="FQ452" s="151"/>
      <c r="FR452" s="151"/>
      <c r="FS452" s="151"/>
      <c r="FT452" s="151"/>
      <c r="FU452" s="151"/>
      <c r="FV452" s="151"/>
      <c r="FW452" s="151"/>
      <c r="FX452" s="151"/>
      <c r="FY452" s="151"/>
      <c r="FZ452" s="151"/>
      <c r="GA452" s="151"/>
      <c r="GB452" s="151"/>
      <c r="GC452" s="151"/>
      <c r="GD452" s="151"/>
      <c r="GE452" s="151"/>
      <c r="GF452" s="151"/>
      <c r="GG452" s="151"/>
      <c r="GH452" s="151"/>
      <c r="GI452" s="151"/>
      <c r="GJ452" s="151"/>
      <c r="GK452" s="151"/>
      <c r="GL452" s="151"/>
      <c r="GM452" s="151"/>
      <c r="GN452" s="151"/>
      <c r="GO452" s="151"/>
      <c r="GP452" s="151"/>
      <c r="GQ452" s="151"/>
      <c r="GR452" s="151"/>
      <c r="GS452" s="151"/>
      <c r="GT452" s="151"/>
      <c r="GU452" s="151"/>
      <c r="GV452" s="151"/>
      <c r="GW452" s="151"/>
      <c r="GX452" s="151"/>
      <c r="GY452" s="151"/>
      <c r="GZ452" s="151"/>
      <c r="HA452" s="151"/>
      <c r="HB452" s="151"/>
      <c r="HC452" s="151"/>
      <c r="HD452" s="151"/>
      <c r="HE452" s="151"/>
      <c r="HF452" s="151"/>
      <c r="HG452" s="151"/>
      <c r="HH452" s="151"/>
      <c r="HI452" s="151"/>
      <c r="HJ452" s="151"/>
      <c r="HK452" s="151"/>
      <c r="HL452" s="151"/>
      <c r="HM452" s="151"/>
      <c r="HN452" s="151"/>
      <c r="HO452" s="151"/>
      <c r="HP452" s="151"/>
      <c r="HQ452" s="151"/>
      <c r="HR452" s="151"/>
      <c r="HS452" s="151"/>
      <c r="HT452" s="151"/>
      <c r="HU452" s="151"/>
      <c r="HV452" s="151"/>
      <c r="HW452" s="151"/>
      <c r="HX452" s="151"/>
      <c r="HY452" s="151"/>
      <c r="HZ452" s="151"/>
      <c r="IA452" s="151"/>
      <c r="IB452" s="151"/>
      <c r="IC452" s="151"/>
      <c r="ID452" s="151"/>
      <c r="IE452" s="151"/>
      <c r="IF452" s="151"/>
      <c r="IG452" s="151"/>
      <c r="IH452" s="151"/>
      <c r="II452" s="151"/>
      <c r="IJ452" s="151"/>
      <c r="IK452" s="151"/>
      <c r="IL452" s="151"/>
      <c r="IM452" s="151"/>
      <c r="IN452" s="151"/>
      <c r="IO452" s="151"/>
      <c r="IP452" s="151"/>
      <c r="IQ452" s="151"/>
      <c r="IR452" s="151"/>
      <c r="IS452" s="151"/>
      <c r="IT452" s="151"/>
      <c r="IU452" s="151"/>
      <c r="IV452" s="151"/>
      <c r="IW452" s="151"/>
      <c r="IX452" s="151"/>
      <c r="IY452" s="151"/>
      <c r="IZ452" s="151"/>
      <c r="JA452" s="151"/>
      <c r="JB452" s="151"/>
      <c r="JC452" s="151"/>
      <c r="JD452" s="151"/>
      <c r="JE452" s="151"/>
      <c r="JF452" s="151"/>
      <c r="JG452" s="151"/>
      <c r="JH452" s="151"/>
      <c r="JI452" s="151"/>
      <c r="JJ452" s="151"/>
    </row>
    <row r="453" spans="1:270" x14ac:dyDescent="0.25">
      <c r="A453" s="448">
        <v>3121</v>
      </c>
      <c r="B453" s="449"/>
      <c r="C453" s="450"/>
      <c r="D453" s="54" t="s">
        <v>90</v>
      </c>
      <c r="E453" s="398"/>
      <c r="F453" s="252">
        <v>0</v>
      </c>
      <c r="G453" s="252"/>
      <c r="H453" s="11"/>
      <c r="I453" s="12"/>
      <c r="J453" s="151"/>
      <c r="K453" s="151"/>
      <c r="L453" s="151"/>
      <c r="M453" s="151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  <c r="AA453" s="151"/>
      <c r="AB453" s="151"/>
      <c r="AC453" s="151"/>
      <c r="AD453" s="151"/>
      <c r="AE453" s="151"/>
      <c r="AF453" s="151"/>
      <c r="AG453" s="151"/>
      <c r="AH453" s="151"/>
      <c r="AI453" s="151"/>
      <c r="AJ453" s="151"/>
      <c r="AK453" s="151"/>
      <c r="AL453" s="151"/>
      <c r="AM453" s="151"/>
      <c r="AN453" s="151"/>
      <c r="AO453" s="151"/>
      <c r="AP453" s="151"/>
      <c r="AQ453" s="151"/>
      <c r="AR453" s="151"/>
      <c r="AS453" s="151"/>
      <c r="AT453" s="151"/>
      <c r="AU453" s="151"/>
      <c r="AV453" s="151"/>
      <c r="AW453" s="151"/>
      <c r="AX453" s="151"/>
      <c r="AY453" s="151"/>
      <c r="AZ453" s="151"/>
      <c r="BA453" s="151"/>
      <c r="BB453" s="151"/>
      <c r="BC453" s="151"/>
      <c r="BD453" s="151"/>
      <c r="BE453" s="151"/>
      <c r="BF453" s="151"/>
      <c r="BG453" s="151"/>
      <c r="BH453" s="151"/>
      <c r="BI453" s="151"/>
      <c r="BJ453" s="151"/>
      <c r="BK453" s="151"/>
      <c r="BL453" s="151"/>
      <c r="BM453" s="151"/>
      <c r="BN453" s="151"/>
      <c r="BO453" s="151"/>
      <c r="BP453" s="151"/>
      <c r="BQ453" s="151"/>
      <c r="BR453" s="151"/>
      <c r="BS453" s="151"/>
      <c r="BT453" s="151"/>
      <c r="BU453" s="151"/>
      <c r="BV453" s="151"/>
      <c r="BW453" s="151"/>
      <c r="BX453" s="151"/>
      <c r="BY453" s="151"/>
      <c r="BZ453" s="151"/>
      <c r="CA453" s="151"/>
      <c r="CB453" s="151"/>
      <c r="CC453" s="151"/>
      <c r="CD453" s="151"/>
      <c r="CE453" s="151"/>
      <c r="CF453" s="151"/>
      <c r="CG453" s="151"/>
      <c r="CH453" s="151"/>
      <c r="CI453" s="151"/>
      <c r="CJ453" s="151"/>
      <c r="CK453" s="151"/>
      <c r="CL453" s="151"/>
      <c r="CM453" s="151"/>
      <c r="CN453" s="151"/>
      <c r="CO453" s="151"/>
      <c r="CP453" s="151"/>
      <c r="CQ453" s="151"/>
      <c r="CR453" s="151"/>
      <c r="CS453" s="151"/>
      <c r="CT453" s="151"/>
      <c r="CU453" s="151"/>
      <c r="CV453" s="151"/>
      <c r="CW453" s="151"/>
      <c r="CX453" s="151"/>
      <c r="CY453" s="151"/>
      <c r="CZ453" s="151"/>
      <c r="DA453" s="151"/>
      <c r="DB453" s="151"/>
      <c r="DC453" s="151"/>
      <c r="DD453" s="151"/>
      <c r="DE453" s="151"/>
      <c r="DF453" s="151"/>
      <c r="DG453" s="151"/>
      <c r="DH453" s="151"/>
      <c r="DI453" s="151"/>
      <c r="DJ453" s="151"/>
      <c r="DK453" s="151"/>
      <c r="DL453" s="151"/>
      <c r="DM453" s="151"/>
      <c r="DN453" s="151"/>
      <c r="DO453" s="151"/>
      <c r="DP453" s="151"/>
      <c r="DQ453" s="151"/>
      <c r="DR453" s="151"/>
      <c r="DS453" s="151"/>
      <c r="DT453" s="151"/>
      <c r="DU453" s="151"/>
      <c r="DV453" s="151"/>
      <c r="DW453" s="151"/>
      <c r="DX453" s="151"/>
      <c r="DY453" s="151"/>
      <c r="DZ453" s="151"/>
      <c r="EA453" s="151"/>
      <c r="EB453" s="151"/>
      <c r="EC453" s="151"/>
      <c r="ED453" s="151"/>
      <c r="EE453" s="151"/>
      <c r="EF453" s="151"/>
      <c r="EG453" s="151"/>
      <c r="EH453" s="151"/>
      <c r="EI453" s="151"/>
      <c r="EJ453" s="151"/>
      <c r="EK453" s="151"/>
      <c r="EL453" s="151"/>
      <c r="EM453" s="151"/>
      <c r="EN453" s="151"/>
      <c r="EO453" s="151"/>
      <c r="EP453" s="151"/>
      <c r="EQ453" s="151"/>
      <c r="ER453" s="151"/>
      <c r="ES453" s="151"/>
      <c r="ET453" s="151"/>
      <c r="EU453" s="151"/>
      <c r="EV453" s="151"/>
      <c r="EW453" s="151"/>
      <c r="EX453" s="151"/>
      <c r="EY453" s="151"/>
      <c r="EZ453" s="151"/>
      <c r="FA453" s="151"/>
      <c r="FB453" s="151"/>
      <c r="FC453" s="151"/>
      <c r="FD453" s="151"/>
      <c r="FE453" s="151"/>
      <c r="FF453" s="151"/>
      <c r="FG453" s="151"/>
      <c r="FH453" s="151"/>
      <c r="FI453" s="151"/>
      <c r="FJ453" s="151"/>
      <c r="FK453" s="151"/>
      <c r="FL453" s="151"/>
      <c r="FM453" s="151"/>
      <c r="FN453" s="151"/>
      <c r="FO453" s="151"/>
      <c r="FP453" s="151"/>
      <c r="FQ453" s="151"/>
      <c r="FR453" s="151"/>
      <c r="FS453" s="151"/>
      <c r="FT453" s="151"/>
      <c r="FU453" s="151"/>
      <c r="FV453" s="151"/>
      <c r="FW453" s="151"/>
      <c r="FX453" s="151"/>
      <c r="FY453" s="151"/>
      <c r="FZ453" s="151"/>
      <c r="GA453" s="151"/>
      <c r="GB453" s="151"/>
      <c r="GC453" s="151"/>
      <c r="GD453" s="151"/>
      <c r="GE453" s="151"/>
      <c r="GF453" s="151"/>
      <c r="GG453" s="151"/>
      <c r="GH453" s="151"/>
      <c r="GI453" s="151"/>
      <c r="GJ453" s="151"/>
      <c r="GK453" s="151"/>
      <c r="GL453" s="151"/>
      <c r="GM453" s="151"/>
      <c r="GN453" s="151"/>
      <c r="GO453" s="151"/>
      <c r="GP453" s="151"/>
      <c r="GQ453" s="151"/>
      <c r="GR453" s="151"/>
      <c r="GS453" s="151"/>
      <c r="GT453" s="151"/>
      <c r="GU453" s="151"/>
      <c r="GV453" s="151"/>
      <c r="GW453" s="151"/>
      <c r="GX453" s="151"/>
      <c r="GY453" s="151"/>
      <c r="GZ453" s="151"/>
      <c r="HA453" s="151"/>
      <c r="HB453" s="151"/>
      <c r="HC453" s="151"/>
      <c r="HD453" s="151"/>
      <c r="HE453" s="151"/>
      <c r="HF453" s="151"/>
      <c r="HG453" s="151"/>
      <c r="HH453" s="151"/>
      <c r="HI453" s="151"/>
      <c r="HJ453" s="151"/>
      <c r="HK453" s="151"/>
      <c r="HL453" s="151"/>
      <c r="HM453" s="151"/>
      <c r="HN453" s="151"/>
      <c r="HO453" s="151"/>
      <c r="HP453" s="151"/>
      <c r="HQ453" s="151"/>
      <c r="HR453" s="151"/>
      <c r="HS453" s="151"/>
      <c r="HT453" s="151"/>
      <c r="HU453" s="151"/>
      <c r="HV453" s="151"/>
      <c r="HW453" s="151"/>
      <c r="HX453" s="151"/>
      <c r="HY453" s="151"/>
      <c r="HZ453" s="151"/>
      <c r="IA453" s="151"/>
      <c r="IB453" s="151"/>
      <c r="IC453" s="151"/>
      <c r="ID453" s="151"/>
      <c r="IE453" s="151"/>
      <c r="IF453" s="151"/>
      <c r="IG453" s="151"/>
      <c r="IH453" s="151"/>
      <c r="II453" s="151"/>
      <c r="IJ453" s="151"/>
      <c r="IK453" s="151"/>
      <c r="IL453" s="151"/>
      <c r="IM453" s="151"/>
      <c r="IN453" s="151"/>
      <c r="IO453" s="151"/>
      <c r="IP453" s="151"/>
      <c r="IQ453" s="151"/>
      <c r="IR453" s="151"/>
      <c r="IS453" s="151"/>
      <c r="IT453" s="151"/>
      <c r="IU453" s="151"/>
      <c r="IV453" s="151"/>
      <c r="IW453" s="151"/>
      <c r="IX453" s="151"/>
      <c r="IY453" s="151"/>
      <c r="IZ453" s="151"/>
      <c r="JA453" s="151"/>
      <c r="JB453" s="151"/>
      <c r="JC453" s="151"/>
      <c r="JD453" s="151"/>
      <c r="JE453" s="151"/>
      <c r="JF453" s="151"/>
      <c r="JG453" s="151"/>
      <c r="JH453" s="151"/>
      <c r="JI453" s="151"/>
      <c r="JJ453" s="151"/>
    </row>
    <row r="454" spans="1:270" s="118" customFormat="1" x14ac:dyDescent="0.25">
      <c r="A454" s="124"/>
      <c r="B454" s="125">
        <v>313</v>
      </c>
      <c r="C454" s="126"/>
      <c r="D454" s="127" t="s">
        <v>91</v>
      </c>
      <c r="E454" s="280">
        <f>E455</f>
        <v>0</v>
      </c>
      <c r="F454" s="256"/>
      <c r="G454" s="256"/>
      <c r="H454" s="116"/>
      <c r="I454" s="117"/>
      <c r="J454" s="151"/>
      <c r="K454" s="151"/>
      <c r="L454" s="151"/>
      <c r="M454" s="151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1"/>
      <c r="AA454" s="151"/>
      <c r="AB454" s="151"/>
      <c r="AC454" s="151"/>
      <c r="AD454" s="151"/>
      <c r="AE454" s="151"/>
      <c r="AF454" s="151"/>
      <c r="AG454" s="151"/>
      <c r="AH454" s="151"/>
      <c r="AI454" s="151"/>
      <c r="AJ454" s="151"/>
      <c r="AK454" s="151"/>
      <c r="AL454" s="151"/>
      <c r="AM454" s="151"/>
      <c r="AN454" s="151"/>
      <c r="AO454" s="151"/>
      <c r="AP454" s="151"/>
      <c r="AQ454" s="151"/>
      <c r="AR454" s="151"/>
      <c r="AS454" s="151"/>
      <c r="AT454" s="151"/>
      <c r="AU454" s="151"/>
      <c r="AV454" s="151"/>
      <c r="AW454" s="151"/>
      <c r="AX454" s="151"/>
      <c r="AY454" s="151"/>
      <c r="AZ454" s="151"/>
      <c r="BA454" s="151"/>
      <c r="BB454" s="151"/>
      <c r="BC454" s="151"/>
      <c r="BD454" s="151"/>
      <c r="BE454" s="151"/>
      <c r="BF454" s="151"/>
      <c r="BG454" s="151"/>
      <c r="BH454" s="151"/>
      <c r="BI454" s="151"/>
      <c r="BJ454" s="151"/>
      <c r="BK454" s="151"/>
      <c r="BL454" s="151"/>
      <c r="BM454" s="151"/>
      <c r="BN454" s="151"/>
      <c r="BO454" s="151"/>
      <c r="BP454" s="151"/>
      <c r="BQ454" s="151"/>
      <c r="BR454" s="151"/>
      <c r="BS454" s="151"/>
      <c r="BT454" s="151"/>
      <c r="BU454" s="151"/>
      <c r="BV454" s="151"/>
      <c r="BW454" s="151"/>
      <c r="BX454" s="151"/>
      <c r="BY454" s="151"/>
      <c r="BZ454" s="151"/>
      <c r="CA454" s="151"/>
      <c r="CB454" s="151"/>
      <c r="CC454" s="151"/>
      <c r="CD454" s="151"/>
      <c r="CE454" s="151"/>
      <c r="CF454" s="151"/>
      <c r="CG454" s="151"/>
      <c r="CH454" s="151"/>
      <c r="CI454" s="151"/>
      <c r="CJ454" s="151"/>
      <c r="CK454" s="151"/>
      <c r="CL454" s="151"/>
      <c r="CM454" s="151"/>
      <c r="CN454" s="151"/>
      <c r="CO454" s="151"/>
      <c r="CP454" s="151"/>
      <c r="CQ454" s="151"/>
      <c r="CR454" s="151"/>
      <c r="CS454" s="151"/>
      <c r="CT454" s="151"/>
      <c r="CU454" s="151"/>
      <c r="CV454" s="151"/>
      <c r="CW454" s="151"/>
      <c r="CX454" s="151"/>
      <c r="CY454" s="151"/>
      <c r="CZ454" s="151"/>
      <c r="DA454" s="151"/>
      <c r="DB454" s="151"/>
      <c r="DC454" s="151"/>
      <c r="DD454" s="151"/>
      <c r="DE454" s="151"/>
      <c r="DF454" s="151"/>
      <c r="DG454" s="151"/>
      <c r="DH454" s="151"/>
      <c r="DI454" s="151"/>
      <c r="DJ454" s="151"/>
      <c r="DK454" s="151"/>
      <c r="DL454" s="151"/>
      <c r="DM454" s="151"/>
      <c r="DN454" s="151"/>
      <c r="DO454" s="151"/>
      <c r="DP454" s="151"/>
      <c r="DQ454" s="151"/>
      <c r="DR454" s="151"/>
      <c r="DS454" s="151"/>
      <c r="DT454" s="151"/>
      <c r="DU454" s="151"/>
      <c r="DV454" s="151"/>
      <c r="DW454" s="151"/>
      <c r="DX454" s="151"/>
      <c r="DY454" s="151"/>
      <c r="DZ454" s="151"/>
      <c r="EA454" s="151"/>
      <c r="EB454" s="151"/>
      <c r="EC454" s="151"/>
      <c r="ED454" s="151"/>
      <c r="EE454" s="151"/>
      <c r="EF454" s="151"/>
      <c r="EG454" s="151"/>
      <c r="EH454" s="151"/>
      <c r="EI454" s="151"/>
      <c r="EJ454" s="151"/>
      <c r="EK454" s="151"/>
      <c r="EL454" s="151"/>
      <c r="EM454" s="151"/>
      <c r="EN454" s="151"/>
      <c r="EO454" s="151"/>
      <c r="EP454" s="151"/>
      <c r="EQ454" s="151"/>
      <c r="ER454" s="151"/>
      <c r="ES454" s="151"/>
      <c r="ET454" s="151"/>
      <c r="EU454" s="151"/>
      <c r="EV454" s="151"/>
      <c r="EW454" s="151"/>
      <c r="EX454" s="151"/>
      <c r="EY454" s="151"/>
      <c r="EZ454" s="151"/>
      <c r="FA454" s="151"/>
      <c r="FB454" s="151"/>
      <c r="FC454" s="151"/>
      <c r="FD454" s="151"/>
      <c r="FE454" s="151"/>
      <c r="FF454" s="151"/>
      <c r="FG454" s="151"/>
      <c r="FH454" s="151"/>
      <c r="FI454" s="151"/>
      <c r="FJ454" s="151"/>
      <c r="FK454" s="151"/>
      <c r="FL454" s="151"/>
      <c r="FM454" s="151"/>
      <c r="FN454" s="151"/>
      <c r="FO454" s="151"/>
      <c r="FP454" s="151"/>
      <c r="FQ454" s="151"/>
      <c r="FR454" s="151"/>
      <c r="FS454" s="151"/>
      <c r="FT454" s="151"/>
      <c r="FU454" s="151"/>
      <c r="FV454" s="151"/>
      <c r="FW454" s="151"/>
      <c r="FX454" s="151"/>
      <c r="FY454" s="151"/>
      <c r="FZ454" s="151"/>
      <c r="GA454" s="151"/>
      <c r="GB454" s="151"/>
      <c r="GC454" s="151"/>
      <c r="GD454" s="151"/>
      <c r="GE454" s="151"/>
      <c r="GF454" s="151"/>
      <c r="GG454" s="151"/>
      <c r="GH454" s="151"/>
      <c r="GI454" s="151"/>
      <c r="GJ454" s="151"/>
      <c r="GK454" s="151"/>
      <c r="GL454" s="151"/>
      <c r="GM454" s="151"/>
      <c r="GN454" s="151"/>
      <c r="GO454" s="151"/>
      <c r="GP454" s="151"/>
      <c r="GQ454" s="151"/>
      <c r="GR454" s="151"/>
      <c r="GS454" s="151"/>
      <c r="GT454" s="151"/>
      <c r="GU454" s="151"/>
      <c r="GV454" s="151"/>
      <c r="GW454" s="151"/>
      <c r="GX454" s="151"/>
      <c r="GY454" s="151"/>
      <c r="GZ454" s="151"/>
      <c r="HA454" s="151"/>
      <c r="HB454" s="151"/>
      <c r="HC454" s="151"/>
      <c r="HD454" s="151"/>
      <c r="HE454" s="151"/>
      <c r="HF454" s="151"/>
      <c r="HG454" s="151"/>
      <c r="HH454" s="151"/>
      <c r="HI454" s="151"/>
      <c r="HJ454" s="151"/>
      <c r="HK454" s="151"/>
      <c r="HL454" s="151"/>
      <c r="HM454" s="151"/>
      <c r="HN454" s="151"/>
      <c r="HO454" s="151"/>
      <c r="HP454" s="151"/>
      <c r="HQ454" s="151"/>
      <c r="HR454" s="151"/>
      <c r="HS454" s="151"/>
      <c r="HT454" s="151"/>
      <c r="HU454" s="151"/>
      <c r="HV454" s="151"/>
      <c r="HW454" s="151"/>
      <c r="HX454" s="151"/>
      <c r="HY454" s="151"/>
      <c r="HZ454" s="151"/>
      <c r="IA454" s="151"/>
      <c r="IB454" s="151"/>
      <c r="IC454" s="151"/>
      <c r="ID454" s="151"/>
      <c r="IE454" s="151"/>
      <c r="IF454" s="151"/>
      <c r="IG454" s="151"/>
      <c r="IH454" s="151"/>
      <c r="II454" s="151"/>
      <c r="IJ454" s="151"/>
      <c r="IK454" s="151"/>
      <c r="IL454" s="151"/>
      <c r="IM454" s="151"/>
      <c r="IN454" s="151"/>
      <c r="IO454" s="151"/>
      <c r="IP454" s="151"/>
      <c r="IQ454" s="151"/>
      <c r="IR454" s="151"/>
      <c r="IS454" s="151"/>
      <c r="IT454" s="151"/>
      <c r="IU454" s="151"/>
      <c r="IV454" s="151"/>
      <c r="IW454" s="151"/>
      <c r="IX454" s="151"/>
      <c r="IY454" s="151"/>
      <c r="IZ454" s="151"/>
      <c r="JA454" s="151"/>
      <c r="JB454" s="151"/>
      <c r="JC454" s="151"/>
      <c r="JD454" s="151"/>
      <c r="JE454" s="151"/>
      <c r="JF454" s="151"/>
      <c r="JG454" s="151"/>
      <c r="JH454" s="151"/>
      <c r="JI454" s="151"/>
      <c r="JJ454" s="151"/>
    </row>
    <row r="455" spans="1:270" ht="16.5" customHeight="1" x14ac:dyDescent="0.25">
      <c r="A455" s="448">
        <v>3132</v>
      </c>
      <c r="B455" s="449"/>
      <c r="C455" s="450"/>
      <c r="D455" s="54" t="s">
        <v>114</v>
      </c>
      <c r="E455" s="398">
        <v>0</v>
      </c>
      <c r="F455" s="252">
        <v>0</v>
      </c>
      <c r="G455" s="252"/>
      <c r="H455" s="11"/>
      <c r="I455" s="12"/>
      <c r="J455" s="151"/>
      <c r="K455" s="151"/>
      <c r="L455" s="151"/>
      <c r="M455" s="151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1"/>
      <c r="AA455" s="151"/>
      <c r="AB455" s="151"/>
      <c r="AC455" s="151"/>
      <c r="AD455" s="151"/>
      <c r="AE455" s="151"/>
      <c r="AF455" s="151"/>
      <c r="AG455" s="151"/>
      <c r="AH455" s="151"/>
      <c r="AI455" s="151"/>
      <c r="AJ455" s="151"/>
      <c r="AK455" s="151"/>
      <c r="AL455" s="151"/>
      <c r="AM455" s="151"/>
      <c r="AN455" s="151"/>
      <c r="AO455" s="151"/>
      <c r="AP455" s="151"/>
      <c r="AQ455" s="151"/>
      <c r="AR455" s="151"/>
      <c r="AS455" s="151"/>
      <c r="AT455" s="151"/>
      <c r="AU455" s="151"/>
      <c r="AV455" s="151"/>
      <c r="AW455" s="151"/>
      <c r="AX455" s="151"/>
      <c r="AY455" s="151"/>
      <c r="AZ455" s="151"/>
      <c r="BA455" s="151"/>
      <c r="BB455" s="151"/>
      <c r="BC455" s="151"/>
      <c r="BD455" s="151"/>
      <c r="BE455" s="151"/>
      <c r="BF455" s="151"/>
      <c r="BG455" s="151"/>
      <c r="BH455" s="151"/>
      <c r="BI455" s="151"/>
      <c r="BJ455" s="151"/>
      <c r="BK455" s="151"/>
      <c r="BL455" s="151"/>
      <c r="BM455" s="151"/>
      <c r="BN455" s="151"/>
      <c r="BO455" s="151"/>
      <c r="BP455" s="151"/>
      <c r="BQ455" s="151"/>
      <c r="BR455" s="151"/>
      <c r="BS455" s="151"/>
      <c r="BT455" s="151"/>
      <c r="BU455" s="151"/>
      <c r="BV455" s="151"/>
      <c r="BW455" s="151"/>
      <c r="BX455" s="151"/>
      <c r="BY455" s="151"/>
      <c r="BZ455" s="151"/>
      <c r="CA455" s="151"/>
      <c r="CB455" s="151"/>
      <c r="CC455" s="151"/>
      <c r="CD455" s="151"/>
      <c r="CE455" s="151"/>
      <c r="CF455" s="151"/>
      <c r="CG455" s="151"/>
      <c r="CH455" s="151"/>
      <c r="CI455" s="151"/>
      <c r="CJ455" s="151"/>
      <c r="CK455" s="151"/>
      <c r="CL455" s="151"/>
      <c r="CM455" s="151"/>
      <c r="CN455" s="151"/>
      <c r="CO455" s="151"/>
      <c r="CP455" s="151"/>
      <c r="CQ455" s="151"/>
      <c r="CR455" s="151"/>
      <c r="CS455" s="151"/>
      <c r="CT455" s="151"/>
      <c r="CU455" s="151"/>
      <c r="CV455" s="151"/>
      <c r="CW455" s="151"/>
      <c r="CX455" s="151"/>
      <c r="CY455" s="151"/>
      <c r="CZ455" s="151"/>
      <c r="DA455" s="151"/>
      <c r="DB455" s="151"/>
      <c r="DC455" s="151"/>
      <c r="DD455" s="151"/>
      <c r="DE455" s="151"/>
      <c r="DF455" s="151"/>
      <c r="DG455" s="151"/>
      <c r="DH455" s="151"/>
      <c r="DI455" s="151"/>
      <c r="DJ455" s="151"/>
      <c r="DK455" s="151"/>
      <c r="DL455" s="151"/>
      <c r="DM455" s="151"/>
      <c r="DN455" s="151"/>
      <c r="DO455" s="151"/>
      <c r="DP455" s="151"/>
      <c r="DQ455" s="151"/>
      <c r="DR455" s="151"/>
      <c r="DS455" s="151"/>
      <c r="DT455" s="151"/>
      <c r="DU455" s="151"/>
      <c r="DV455" s="151"/>
      <c r="DW455" s="151"/>
      <c r="DX455" s="151"/>
      <c r="DY455" s="151"/>
      <c r="DZ455" s="151"/>
      <c r="EA455" s="151"/>
      <c r="EB455" s="151"/>
      <c r="EC455" s="151"/>
      <c r="ED455" s="151"/>
      <c r="EE455" s="151"/>
      <c r="EF455" s="151"/>
      <c r="EG455" s="151"/>
      <c r="EH455" s="151"/>
      <c r="EI455" s="151"/>
      <c r="EJ455" s="151"/>
      <c r="EK455" s="151"/>
      <c r="EL455" s="151"/>
      <c r="EM455" s="151"/>
      <c r="EN455" s="151"/>
      <c r="EO455" s="151"/>
      <c r="EP455" s="151"/>
      <c r="EQ455" s="151"/>
      <c r="ER455" s="151"/>
      <c r="ES455" s="151"/>
      <c r="ET455" s="151"/>
      <c r="EU455" s="151"/>
      <c r="EV455" s="151"/>
      <c r="EW455" s="151"/>
      <c r="EX455" s="151"/>
      <c r="EY455" s="151"/>
      <c r="EZ455" s="151"/>
      <c r="FA455" s="151"/>
      <c r="FB455" s="151"/>
      <c r="FC455" s="151"/>
      <c r="FD455" s="151"/>
      <c r="FE455" s="151"/>
      <c r="FF455" s="151"/>
      <c r="FG455" s="151"/>
      <c r="FH455" s="151"/>
      <c r="FI455" s="151"/>
      <c r="FJ455" s="151"/>
      <c r="FK455" s="151"/>
      <c r="FL455" s="151"/>
      <c r="FM455" s="151"/>
      <c r="FN455" s="151"/>
      <c r="FO455" s="151"/>
      <c r="FP455" s="151"/>
      <c r="FQ455" s="151"/>
      <c r="FR455" s="151"/>
      <c r="FS455" s="151"/>
      <c r="FT455" s="151"/>
      <c r="FU455" s="151"/>
      <c r="FV455" s="151"/>
      <c r="FW455" s="151"/>
      <c r="FX455" s="151"/>
      <c r="FY455" s="151"/>
      <c r="FZ455" s="151"/>
      <c r="GA455" s="151"/>
      <c r="GB455" s="151"/>
      <c r="GC455" s="151"/>
      <c r="GD455" s="151"/>
      <c r="GE455" s="151"/>
      <c r="GF455" s="151"/>
      <c r="GG455" s="151"/>
      <c r="GH455" s="151"/>
      <c r="GI455" s="151"/>
      <c r="GJ455" s="151"/>
      <c r="GK455" s="151"/>
      <c r="GL455" s="151"/>
      <c r="GM455" s="151"/>
      <c r="GN455" s="151"/>
      <c r="GO455" s="151"/>
      <c r="GP455" s="151"/>
      <c r="GQ455" s="151"/>
      <c r="GR455" s="151"/>
      <c r="GS455" s="151"/>
      <c r="GT455" s="151"/>
      <c r="GU455" s="151"/>
      <c r="GV455" s="151"/>
      <c r="GW455" s="151"/>
      <c r="GX455" s="151"/>
      <c r="GY455" s="151"/>
      <c r="GZ455" s="151"/>
      <c r="HA455" s="151"/>
      <c r="HB455" s="151"/>
      <c r="HC455" s="151"/>
      <c r="HD455" s="151"/>
      <c r="HE455" s="151"/>
      <c r="HF455" s="151"/>
      <c r="HG455" s="151"/>
      <c r="HH455" s="151"/>
      <c r="HI455" s="151"/>
      <c r="HJ455" s="151"/>
      <c r="HK455" s="151"/>
      <c r="HL455" s="151"/>
      <c r="HM455" s="151"/>
      <c r="HN455" s="151"/>
      <c r="HO455" s="151"/>
      <c r="HP455" s="151"/>
      <c r="HQ455" s="151"/>
      <c r="HR455" s="151"/>
      <c r="HS455" s="151"/>
      <c r="HT455" s="151"/>
      <c r="HU455" s="151"/>
      <c r="HV455" s="151"/>
      <c r="HW455" s="151"/>
      <c r="HX455" s="151"/>
      <c r="HY455" s="151"/>
      <c r="HZ455" s="151"/>
      <c r="IA455" s="151"/>
      <c r="IB455" s="151"/>
      <c r="IC455" s="151"/>
      <c r="ID455" s="151"/>
      <c r="IE455" s="151"/>
      <c r="IF455" s="151"/>
      <c r="IG455" s="151"/>
      <c r="IH455" s="151"/>
      <c r="II455" s="151"/>
      <c r="IJ455" s="151"/>
      <c r="IK455" s="151"/>
      <c r="IL455" s="151"/>
      <c r="IM455" s="151"/>
      <c r="IN455" s="151"/>
      <c r="IO455" s="151"/>
      <c r="IP455" s="151"/>
      <c r="IQ455" s="151"/>
      <c r="IR455" s="151"/>
      <c r="IS455" s="151"/>
      <c r="IT455" s="151"/>
      <c r="IU455" s="151"/>
      <c r="IV455" s="151"/>
      <c r="IW455" s="151"/>
      <c r="IX455" s="151"/>
      <c r="IY455" s="151"/>
      <c r="IZ455" s="151"/>
      <c r="JA455" s="151"/>
      <c r="JB455" s="151"/>
      <c r="JC455" s="151"/>
      <c r="JD455" s="151"/>
      <c r="JE455" s="151"/>
      <c r="JF455" s="151"/>
      <c r="JG455" s="151"/>
      <c r="JH455" s="151"/>
      <c r="JI455" s="151"/>
      <c r="JJ455" s="151"/>
    </row>
    <row r="456" spans="1:270" ht="16.5" customHeight="1" x14ac:dyDescent="0.25">
      <c r="A456" s="310"/>
      <c r="B456" s="292">
        <v>32</v>
      </c>
      <c r="C456" s="309"/>
      <c r="D456" s="311" t="s">
        <v>33</v>
      </c>
      <c r="E456" s="281">
        <v>0</v>
      </c>
      <c r="F456" s="254"/>
      <c r="G456" s="254"/>
      <c r="H456" s="168"/>
      <c r="I456" s="169"/>
      <c r="J456" s="151"/>
      <c r="K456" s="151"/>
      <c r="L456" s="151"/>
      <c r="M456" s="151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  <c r="AA456" s="151"/>
      <c r="AB456" s="151"/>
      <c r="AC456" s="151"/>
      <c r="AD456" s="151"/>
      <c r="AE456" s="151"/>
      <c r="AF456" s="151"/>
      <c r="AG456" s="151"/>
      <c r="AH456" s="151"/>
      <c r="AI456" s="151"/>
      <c r="AJ456" s="151"/>
      <c r="AK456" s="151"/>
      <c r="AL456" s="151"/>
      <c r="AM456" s="151"/>
      <c r="AN456" s="151"/>
      <c r="AO456" s="151"/>
      <c r="AP456" s="151"/>
      <c r="AQ456" s="151"/>
      <c r="AR456" s="151"/>
      <c r="AS456" s="151"/>
      <c r="AT456" s="151"/>
      <c r="AU456" s="151"/>
      <c r="AV456" s="151"/>
      <c r="AW456" s="151"/>
      <c r="AX456" s="151"/>
      <c r="AY456" s="151"/>
      <c r="AZ456" s="151"/>
      <c r="BA456" s="151"/>
      <c r="BB456" s="151"/>
      <c r="BC456" s="151"/>
      <c r="BD456" s="151"/>
      <c r="BE456" s="151"/>
      <c r="BF456" s="151"/>
      <c r="BG456" s="151"/>
      <c r="BH456" s="151"/>
      <c r="BI456" s="151"/>
      <c r="BJ456" s="151"/>
      <c r="BK456" s="151"/>
      <c r="BL456" s="151"/>
      <c r="BM456" s="151"/>
      <c r="BN456" s="151"/>
      <c r="BO456" s="151"/>
      <c r="BP456" s="151"/>
      <c r="BQ456" s="151"/>
      <c r="BR456" s="151"/>
      <c r="BS456" s="151"/>
      <c r="BT456" s="151"/>
      <c r="BU456" s="151"/>
      <c r="BV456" s="151"/>
      <c r="BW456" s="151"/>
      <c r="BX456" s="151"/>
      <c r="BY456" s="151"/>
      <c r="BZ456" s="151"/>
      <c r="CA456" s="151"/>
      <c r="CB456" s="151"/>
      <c r="CC456" s="151"/>
      <c r="CD456" s="151"/>
      <c r="CE456" s="151"/>
      <c r="CF456" s="151"/>
      <c r="CG456" s="151"/>
      <c r="CH456" s="151"/>
      <c r="CI456" s="151"/>
      <c r="CJ456" s="151"/>
      <c r="CK456" s="151"/>
      <c r="CL456" s="151"/>
      <c r="CM456" s="151"/>
      <c r="CN456" s="151"/>
      <c r="CO456" s="151"/>
      <c r="CP456" s="151"/>
      <c r="CQ456" s="151"/>
      <c r="CR456" s="151"/>
      <c r="CS456" s="151"/>
      <c r="CT456" s="151"/>
      <c r="CU456" s="151"/>
      <c r="CV456" s="151"/>
      <c r="CW456" s="151"/>
      <c r="CX456" s="151"/>
      <c r="CY456" s="151"/>
      <c r="CZ456" s="151"/>
      <c r="DA456" s="151"/>
      <c r="DB456" s="151"/>
      <c r="DC456" s="151"/>
      <c r="DD456" s="151"/>
      <c r="DE456" s="151"/>
      <c r="DF456" s="151"/>
      <c r="DG456" s="151"/>
      <c r="DH456" s="151"/>
      <c r="DI456" s="151"/>
      <c r="DJ456" s="151"/>
      <c r="DK456" s="151"/>
      <c r="DL456" s="151"/>
      <c r="DM456" s="151"/>
      <c r="DN456" s="151"/>
      <c r="DO456" s="151"/>
      <c r="DP456" s="151"/>
      <c r="DQ456" s="151"/>
      <c r="DR456" s="151"/>
      <c r="DS456" s="151"/>
      <c r="DT456" s="151"/>
      <c r="DU456" s="151"/>
      <c r="DV456" s="151"/>
      <c r="DW456" s="151"/>
      <c r="DX456" s="151"/>
      <c r="DY456" s="151"/>
      <c r="DZ456" s="151"/>
      <c r="EA456" s="151"/>
      <c r="EB456" s="151"/>
      <c r="EC456" s="151"/>
      <c r="ED456" s="151"/>
      <c r="EE456" s="151"/>
      <c r="EF456" s="151"/>
      <c r="EG456" s="151"/>
      <c r="EH456" s="151"/>
      <c r="EI456" s="151"/>
      <c r="EJ456" s="151"/>
      <c r="EK456" s="151"/>
      <c r="EL456" s="151"/>
      <c r="EM456" s="151"/>
      <c r="EN456" s="151"/>
      <c r="EO456" s="151"/>
      <c r="EP456" s="151"/>
      <c r="EQ456" s="151"/>
      <c r="ER456" s="151"/>
      <c r="ES456" s="151"/>
      <c r="ET456" s="151"/>
      <c r="EU456" s="151"/>
      <c r="EV456" s="151"/>
      <c r="EW456" s="151"/>
      <c r="EX456" s="151"/>
      <c r="EY456" s="151"/>
      <c r="EZ456" s="151"/>
      <c r="FA456" s="151"/>
      <c r="FB456" s="151"/>
      <c r="FC456" s="151"/>
      <c r="FD456" s="151"/>
      <c r="FE456" s="151"/>
      <c r="FF456" s="151"/>
      <c r="FG456" s="151"/>
      <c r="FH456" s="151"/>
      <c r="FI456" s="151"/>
      <c r="FJ456" s="151"/>
      <c r="FK456" s="151"/>
      <c r="FL456" s="151"/>
      <c r="FM456" s="151"/>
      <c r="FN456" s="151"/>
      <c r="FO456" s="151"/>
      <c r="FP456" s="151"/>
      <c r="FQ456" s="151"/>
      <c r="FR456" s="151"/>
      <c r="FS456" s="151"/>
      <c r="FT456" s="151"/>
      <c r="FU456" s="151"/>
      <c r="FV456" s="151"/>
      <c r="FW456" s="151"/>
      <c r="FX456" s="151"/>
      <c r="FY456" s="151"/>
      <c r="FZ456" s="151"/>
      <c r="GA456" s="151"/>
      <c r="GB456" s="151"/>
      <c r="GC456" s="151"/>
      <c r="GD456" s="151"/>
      <c r="GE456" s="151"/>
      <c r="GF456" s="151"/>
      <c r="GG456" s="151"/>
      <c r="GH456" s="151"/>
      <c r="GI456" s="151"/>
      <c r="GJ456" s="151"/>
      <c r="GK456" s="151"/>
      <c r="GL456" s="151"/>
      <c r="GM456" s="151"/>
      <c r="GN456" s="151"/>
      <c r="GO456" s="151"/>
      <c r="GP456" s="151"/>
      <c r="GQ456" s="151"/>
      <c r="GR456" s="151"/>
      <c r="GS456" s="151"/>
      <c r="GT456" s="151"/>
      <c r="GU456" s="151"/>
      <c r="GV456" s="151"/>
      <c r="GW456" s="151"/>
      <c r="GX456" s="151"/>
      <c r="GY456" s="151"/>
      <c r="GZ456" s="151"/>
      <c r="HA456" s="151"/>
      <c r="HB456" s="151"/>
      <c r="HC456" s="151"/>
      <c r="HD456" s="151"/>
      <c r="HE456" s="151"/>
      <c r="HF456" s="151"/>
      <c r="HG456" s="151"/>
      <c r="HH456" s="151"/>
      <c r="HI456" s="151"/>
      <c r="HJ456" s="151"/>
      <c r="HK456" s="151"/>
      <c r="HL456" s="151"/>
      <c r="HM456" s="151"/>
      <c r="HN456" s="151"/>
      <c r="HO456" s="151"/>
      <c r="HP456" s="151"/>
      <c r="HQ456" s="151"/>
      <c r="HR456" s="151"/>
      <c r="HS456" s="151"/>
      <c r="HT456" s="151"/>
      <c r="HU456" s="151"/>
      <c r="HV456" s="151"/>
      <c r="HW456" s="151"/>
      <c r="HX456" s="151"/>
      <c r="HY456" s="151"/>
      <c r="HZ456" s="151"/>
      <c r="IA456" s="151"/>
      <c r="IB456" s="151"/>
      <c r="IC456" s="151"/>
      <c r="ID456" s="151"/>
      <c r="IE456" s="151"/>
      <c r="IF456" s="151"/>
      <c r="IG456" s="151"/>
      <c r="IH456" s="151"/>
      <c r="II456" s="151"/>
      <c r="IJ456" s="151"/>
      <c r="IK456" s="151"/>
      <c r="IL456" s="151"/>
      <c r="IM456" s="151"/>
      <c r="IN456" s="151"/>
      <c r="IO456" s="151"/>
      <c r="IP456" s="151"/>
      <c r="IQ456" s="151"/>
      <c r="IR456" s="151"/>
      <c r="IS456" s="151"/>
      <c r="IT456" s="151"/>
      <c r="IU456" s="151"/>
      <c r="IV456" s="151"/>
      <c r="IW456" s="151"/>
      <c r="IX456" s="151"/>
      <c r="IY456" s="151"/>
      <c r="IZ456" s="151"/>
      <c r="JA456" s="151"/>
      <c r="JB456" s="151"/>
      <c r="JC456" s="151"/>
      <c r="JD456" s="151"/>
      <c r="JE456" s="151"/>
      <c r="JF456" s="151"/>
      <c r="JG456" s="151"/>
      <c r="JH456" s="151"/>
      <c r="JI456" s="151"/>
      <c r="JJ456" s="151"/>
    </row>
    <row r="457" spans="1:270" ht="16.5" customHeight="1" x14ac:dyDescent="0.25">
      <c r="A457" s="62"/>
      <c r="B457" s="63"/>
      <c r="C457" s="64">
        <v>321</v>
      </c>
      <c r="D457" s="54" t="s">
        <v>148</v>
      </c>
      <c r="E457" s="398">
        <v>0</v>
      </c>
      <c r="F457" s="252">
        <v>0</v>
      </c>
      <c r="G457" s="252"/>
      <c r="H457" s="11"/>
      <c r="I457" s="12"/>
      <c r="J457" s="151"/>
      <c r="K457" s="151"/>
      <c r="L457" s="151"/>
      <c r="M457" s="151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  <c r="AA457" s="151"/>
      <c r="AB457" s="151"/>
      <c r="AC457" s="151"/>
      <c r="AD457" s="151"/>
      <c r="AE457" s="151"/>
      <c r="AF457" s="151"/>
      <c r="AG457" s="151"/>
      <c r="AH457" s="151"/>
      <c r="AI457" s="151"/>
      <c r="AJ457" s="151"/>
      <c r="AK457" s="151"/>
      <c r="AL457" s="151"/>
      <c r="AM457" s="151"/>
      <c r="AN457" s="151"/>
      <c r="AO457" s="151"/>
      <c r="AP457" s="151"/>
      <c r="AQ457" s="151"/>
      <c r="AR457" s="151"/>
      <c r="AS457" s="151"/>
      <c r="AT457" s="151"/>
      <c r="AU457" s="151"/>
      <c r="AV457" s="151"/>
      <c r="AW457" s="151"/>
      <c r="AX457" s="151"/>
      <c r="AY457" s="151"/>
      <c r="AZ457" s="151"/>
      <c r="BA457" s="151"/>
      <c r="BB457" s="151"/>
      <c r="BC457" s="151"/>
      <c r="BD457" s="151"/>
      <c r="BE457" s="151"/>
      <c r="BF457" s="151"/>
      <c r="BG457" s="151"/>
      <c r="BH457" s="151"/>
      <c r="BI457" s="151"/>
      <c r="BJ457" s="151"/>
      <c r="BK457" s="151"/>
      <c r="BL457" s="151"/>
      <c r="BM457" s="151"/>
      <c r="BN457" s="151"/>
      <c r="BO457" s="151"/>
      <c r="BP457" s="151"/>
      <c r="BQ457" s="151"/>
      <c r="BR457" s="151"/>
      <c r="BS457" s="151"/>
      <c r="BT457" s="151"/>
      <c r="BU457" s="151"/>
      <c r="BV457" s="151"/>
      <c r="BW457" s="151"/>
      <c r="BX457" s="151"/>
      <c r="BY457" s="151"/>
      <c r="BZ457" s="151"/>
      <c r="CA457" s="151"/>
      <c r="CB457" s="151"/>
      <c r="CC457" s="151"/>
      <c r="CD457" s="151"/>
      <c r="CE457" s="151"/>
      <c r="CF457" s="151"/>
      <c r="CG457" s="151"/>
      <c r="CH457" s="151"/>
      <c r="CI457" s="151"/>
      <c r="CJ457" s="151"/>
      <c r="CK457" s="151"/>
      <c r="CL457" s="151"/>
      <c r="CM457" s="151"/>
      <c r="CN457" s="151"/>
      <c r="CO457" s="151"/>
      <c r="CP457" s="151"/>
      <c r="CQ457" s="151"/>
      <c r="CR457" s="151"/>
      <c r="CS457" s="151"/>
      <c r="CT457" s="151"/>
      <c r="CU457" s="151"/>
      <c r="CV457" s="151"/>
      <c r="CW457" s="151"/>
      <c r="CX457" s="151"/>
      <c r="CY457" s="151"/>
      <c r="CZ457" s="151"/>
      <c r="DA457" s="151"/>
      <c r="DB457" s="151"/>
      <c r="DC457" s="151"/>
      <c r="DD457" s="151"/>
      <c r="DE457" s="151"/>
      <c r="DF457" s="151"/>
      <c r="DG457" s="151"/>
      <c r="DH457" s="151"/>
      <c r="DI457" s="151"/>
      <c r="DJ457" s="151"/>
      <c r="DK457" s="151"/>
      <c r="DL457" s="151"/>
      <c r="DM457" s="151"/>
      <c r="DN457" s="151"/>
      <c r="DO457" s="151"/>
      <c r="DP457" s="151"/>
      <c r="DQ457" s="151"/>
      <c r="DR457" s="151"/>
      <c r="DS457" s="151"/>
      <c r="DT457" s="151"/>
      <c r="DU457" s="151"/>
      <c r="DV457" s="151"/>
      <c r="DW457" s="151"/>
      <c r="DX457" s="151"/>
      <c r="DY457" s="151"/>
      <c r="DZ457" s="151"/>
      <c r="EA457" s="151"/>
      <c r="EB457" s="151"/>
      <c r="EC457" s="151"/>
      <c r="ED457" s="151"/>
      <c r="EE457" s="151"/>
      <c r="EF457" s="151"/>
      <c r="EG457" s="151"/>
      <c r="EH457" s="151"/>
      <c r="EI457" s="151"/>
      <c r="EJ457" s="151"/>
      <c r="EK457" s="151"/>
      <c r="EL457" s="151"/>
      <c r="EM457" s="151"/>
      <c r="EN457" s="151"/>
      <c r="EO457" s="151"/>
      <c r="EP457" s="151"/>
      <c r="EQ457" s="151"/>
      <c r="ER457" s="151"/>
      <c r="ES457" s="151"/>
      <c r="ET457" s="151"/>
      <c r="EU457" s="151"/>
      <c r="EV457" s="151"/>
      <c r="EW457" s="151"/>
      <c r="EX457" s="151"/>
      <c r="EY457" s="151"/>
      <c r="EZ457" s="151"/>
      <c r="FA457" s="151"/>
      <c r="FB457" s="151"/>
      <c r="FC457" s="151"/>
      <c r="FD457" s="151"/>
      <c r="FE457" s="151"/>
      <c r="FF457" s="151"/>
      <c r="FG457" s="151"/>
      <c r="FH457" s="151"/>
      <c r="FI457" s="151"/>
      <c r="FJ457" s="151"/>
      <c r="FK457" s="151"/>
      <c r="FL457" s="151"/>
      <c r="FM457" s="151"/>
      <c r="FN457" s="151"/>
      <c r="FO457" s="151"/>
      <c r="FP457" s="151"/>
      <c r="FQ457" s="151"/>
      <c r="FR457" s="151"/>
      <c r="FS457" s="151"/>
      <c r="FT457" s="151"/>
      <c r="FU457" s="151"/>
      <c r="FV457" s="151"/>
      <c r="FW457" s="151"/>
      <c r="FX457" s="151"/>
      <c r="FY457" s="151"/>
      <c r="FZ457" s="151"/>
      <c r="GA457" s="151"/>
      <c r="GB457" s="151"/>
      <c r="GC457" s="151"/>
      <c r="GD457" s="151"/>
      <c r="GE457" s="151"/>
      <c r="GF457" s="151"/>
      <c r="GG457" s="151"/>
      <c r="GH457" s="151"/>
      <c r="GI457" s="151"/>
      <c r="GJ457" s="151"/>
      <c r="GK457" s="151"/>
      <c r="GL457" s="151"/>
      <c r="GM457" s="151"/>
      <c r="GN457" s="151"/>
      <c r="GO457" s="151"/>
      <c r="GP457" s="151"/>
      <c r="GQ457" s="151"/>
      <c r="GR457" s="151"/>
      <c r="GS457" s="151"/>
      <c r="GT457" s="151"/>
      <c r="GU457" s="151"/>
      <c r="GV457" s="151"/>
      <c r="GW457" s="151"/>
      <c r="GX457" s="151"/>
      <c r="GY457" s="151"/>
      <c r="GZ457" s="151"/>
      <c r="HA457" s="151"/>
      <c r="HB457" s="151"/>
      <c r="HC457" s="151"/>
      <c r="HD457" s="151"/>
      <c r="HE457" s="151"/>
      <c r="HF457" s="151"/>
      <c r="HG457" s="151"/>
      <c r="HH457" s="151"/>
      <c r="HI457" s="151"/>
      <c r="HJ457" s="151"/>
      <c r="HK457" s="151"/>
      <c r="HL457" s="151"/>
      <c r="HM457" s="151"/>
      <c r="HN457" s="151"/>
      <c r="HO457" s="151"/>
      <c r="HP457" s="151"/>
      <c r="HQ457" s="151"/>
      <c r="HR457" s="151"/>
      <c r="HS457" s="151"/>
      <c r="HT457" s="151"/>
      <c r="HU457" s="151"/>
      <c r="HV457" s="151"/>
      <c r="HW457" s="151"/>
      <c r="HX457" s="151"/>
      <c r="HY457" s="151"/>
      <c r="HZ457" s="151"/>
      <c r="IA457" s="151"/>
      <c r="IB457" s="151"/>
      <c r="IC457" s="151"/>
      <c r="ID457" s="151"/>
      <c r="IE457" s="151"/>
      <c r="IF457" s="151"/>
      <c r="IG457" s="151"/>
      <c r="IH457" s="151"/>
      <c r="II457" s="151"/>
      <c r="IJ457" s="151"/>
      <c r="IK457" s="151"/>
      <c r="IL457" s="151"/>
      <c r="IM457" s="151"/>
      <c r="IN457" s="151"/>
      <c r="IO457" s="151"/>
      <c r="IP457" s="151"/>
      <c r="IQ457" s="151"/>
      <c r="IR457" s="151"/>
      <c r="IS457" s="151"/>
      <c r="IT457" s="151"/>
      <c r="IU457" s="151"/>
      <c r="IV457" s="151"/>
      <c r="IW457" s="151"/>
      <c r="IX457" s="151"/>
      <c r="IY457" s="151"/>
      <c r="IZ457" s="151"/>
      <c r="JA457" s="151"/>
      <c r="JB457" s="151"/>
      <c r="JC457" s="151"/>
      <c r="JD457" s="151"/>
      <c r="JE457" s="151"/>
      <c r="JF457" s="151"/>
      <c r="JG457" s="151"/>
      <c r="JH457" s="151"/>
      <c r="JI457" s="151"/>
      <c r="JJ457" s="151"/>
    </row>
    <row r="458" spans="1:270" s="94" customFormat="1" x14ac:dyDescent="0.25">
      <c r="A458" s="86" t="s">
        <v>129</v>
      </c>
      <c r="B458" s="331"/>
      <c r="C458" s="323"/>
      <c r="D458" s="332" t="s">
        <v>100</v>
      </c>
      <c r="E458" s="403">
        <f>E460</f>
        <v>1971.44</v>
      </c>
      <c r="F458" s="279">
        <f>F460+F472</f>
        <v>10000</v>
      </c>
      <c r="G458" s="279">
        <f>G460+G472</f>
        <v>9281.1099999999988</v>
      </c>
      <c r="H458" s="251"/>
      <c r="I458" s="83">
        <f>G458/F458*100</f>
        <v>92.811099999999996</v>
      </c>
      <c r="J458" s="151"/>
      <c r="K458" s="151"/>
      <c r="L458" s="151"/>
      <c r="M458" s="151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1"/>
      <c r="AA458" s="151"/>
      <c r="AB458" s="151"/>
      <c r="AC458" s="151"/>
      <c r="AD458" s="151"/>
      <c r="AE458" s="151"/>
      <c r="AF458" s="151"/>
      <c r="AG458" s="151"/>
      <c r="AH458" s="151"/>
      <c r="AI458" s="151"/>
      <c r="AJ458" s="151"/>
      <c r="AK458" s="151"/>
      <c r="AL458" s="151"/>
      <c r="AM458" s="151"/>
      <c r="AN458" s="151"/>
      <c r="AO458" s="151"/>
      <c r="AP458" s="151"/>
      <c r="AQ458" s="151"/>
      <c r="AR458" s="151"/>
      <c r="AS458" s="151"/>
      <c r="AT458" s="151"/>
      <c r="AU458" s="151"/>
      <c r="AV458" s="151"/>
      <c r="AW458" s="151"/>
      <c r="AX458" s="151"/>
      <c r="AY458" s="151"/>
      <c r="AZ458" s="151"/>
      <c r="BA458" s="151"/>
      <c r="BB458" s="151"/>
      <c r="BC458" s="151"/>
      <c r="BD458" s="151"/>
      <c r="BE458" s="151"/>
      <c r="BF458" s="151"/>
      <c r="BG458" s="151"/>
      <c r="BH458" s="151"/>
      <c r="BI458" s="151"/>
      <c r="BJ458" s="151"/>
      <c r="BK458" s="151"/>
      <c r="BL458" s="151"/>
      <c r="BM458" s="151"/>
      <c r="BN458" s="151"/>
      <c r="BO458" s="151"/>
      <c r="BP458" s="151"/>
      <c r="BQ458" s="151"/>
      <c r="BR458" s="151"/>
      <c r="BS458" s="151"/>
      <c r="BT458" s="151"/>
      <c r="BU458" s="151"/>
      <c r="BV458" s="151"/>
      <c r="BW458" s="151"/>
      <c r="BX458" s="151"/>
      <c r="BY458" s="151"/>
      <c r="BZ458" s="151"/>
      <c r="CA458" s="151"/>
      <c r="CB458" s="151"/>
      <c r="CC458" s="151"/>
      <c r="CD458" s="151"/>
      <c r="CE458" s="151"/>
      <c r="CF458" s="151"/>
      <c r="CG458" s="151"/>
      <c r="CH458" s="151"/>
      <c r="CI458" s="151"/>
      <c r="CJ458" s="151"/>
      <c r="CK458" s="151"/>
      <c r="CL458" s="151"/>
      <c r="CM458" s="151"/>
      <c r="CN458" s="151"/>
      <c r="CO458" s="151"/>
      <c r="CP458" s="151"/>
      <c r="CQ458" s="151"/>
      <c r="CR458" s="151"/>
      <c r="CS458" s="151"/>
      <c r="CT458" s="151"/>
      <c r="CU458" s="151"/>
      <c r="CV458" s="151"/>
      <c r="CW458" s="151"/>
      <c r="CX458" s="151"/>
      <c r="CY458" s="151"/>
      <c r="CZ458" s="151"/>
      <c r="DA458" s="151"/>
      <c r="DB458" s="151"/>
      <c r="DC458" s="151"/>
      <c r="DD458" s="151"/>
      <c r="DE458" s="151"/>
      <c r="DF458" s="151"/>
      <c r="DG458" s="151"/>
      <c r="DH458" s="151"/>
      <c r="DI458" s="151"/>
      <c r="DJ458" s="151"/>
      <c r="DK458" s="151"/>
      <c r="DL458" s="151"/>
      <c r="DM458" s="151"/>
      <c r="DN458" s="151"/>
      <c r="DO458" s="151"/>
      <c r="DP458" s="151"/>
      <c r="DQ458" s="151"/>
      <c r="DR458" s="151"/>
      <c r="DS458" s="151"/>
      <c r="DT458" s="151"/>
      <c r="DU458" s="151"/>
      <c r="DV458" s="151"/>
      <c r="DW458" s="151"/>
      <c r="DX458" s="151"/>
      <c r="DY458" s="151"/>
      <c r="DZ458" s="151"/>
      <c r="EA458" s="151"/>
      <c r="EB458" s="151"/>
      <c r="EC458" s="151"/>
      <c r="ED458" s="151"/>
      <c r="EE458" s="151"/>
      <c r="EF458" s="151"/>
      <c r="EG458" s="151"/>
      <c r="EH458" s="151"/>
      <c r="EI458" s="151"/>
      <c r="EJ458" s="151"/>
      <c r="EK458" s="151"/>
      <c r="EL458" s="151"/>
      <c r="EM458" s="151"/>
      <c r="EN458" s="151"/>
      <c r="EO458" s="151"/>
      <c r="EP458" s="151"/>
      <c r="EQ458" s="151"/>
      <c r="ER458" s="151"/>
      <c r="ES458" s="151"/>
      <c r="ET458" s="151"/>
      <c r="EU458" s="151"/>
      <c r="EV458" s="151"/>
      <c r="EW458" s="151"/>
      <c r="EX458" s="151"/>
      <c r="EY458" s="151"/>
      <c r="EZ458" s="151"/>
      <c r="FA458" s="151"/>
      <c r="FB458" s="151"/>
      <c r="FC458" s="151"/>
      <c r="FD458" s="151"/>
      <c r="FE458" s="151"/>
      <c r="FF458" s="151"/>
      <c r="FG458" s="151"/>
      <c r="FH458" s="151"/>
      <c r="FI458" s="151"/>
      <c r="FJ458" s="151"/>
      <c r="FK458" s="151"/>
      <c r="FL458" s="151"/>
      <c r="FM458" s="151"/>
      <c r="FN458" s="151"/>
      <c r="FO458" s="151"/>
      <c r="FP458" s="151"/>
      <c r="FQ458" s="151"/>
      <c r="FR458" s="151"/>
      <c r="FS458" s="151"/>
      <c r="FT458" s="151"/>
      <c r="FU458" s="151"/>
      <c r="FV458" s="151"/>
      <c r="FW458" s="151"/>
      <c r="FX458" s="151"/>
      <c r="FY458" s="151"/>
      <c r="FZ458" s="151"/>
      <c r="GA458" s="151"/>
      <c r="GB458" s="151"/>
      <c r="GC458" s="151"/>
      <c r="GD458" s="151"/>
      <c r="GE458" s="151"/>
      <c r="GF458" s="151"/>
      <c r="GG458" s="151"/>
      <c r="GH458" s="151"/>
      <c r="GI458" s="151"/>
      <c r="GJ458" s="151"/>
      <c r="GK458" s="151"/>
      <c r="GL458" s="151"/>
      <c r="GM458" s="151"/>
      <c r="GN458" s="151"/>
      <c r="GO458" s="151"/>
      <c r="GP458" s="151"/>
      <c r="GQ458" s="151"/>
      <c r="GR458" s="151"/>
      <c r="GS458" s="151"/>
      <c r="GT458" s="151"/>
      <c r="GU458" s="151"/>
      <c r="GV458" s="151"/>
      <c r="GW458" s="151"/>
      <c r="GX458" s="151"/>
      <c r="GY458" s="151"/>
      <c r="GZ458" s="151"/>
      <c r="HA458" s="151"/>
      <c r="HB458" s="151"/>
      <c r="HC458" s="151"/>
      <c r="HD458" s="151"/>
      <c r="HE458" s="151"/>
      <c r="HF458" s="151"/>
      <c r="HG458" s="151"/>
      <c r="HH458" s="151"/>
      <c r="HI458" s="151"/>
      <c r="HJ458" s="151"/>
      <c r="HK458" s="151"/>
      <c r="HL458" s="151"/>
      <c r="HM458" s="151"/>
      <c r="HN458" s="151"/>
      <c r="HO458" s="151"/>
      <c r="HP458" s="151"/>
      <c r="HQ458" s="151"/>
      <c r="HR458" s="151"/>
      <c r="HS458" s="151"/>
      <c r="HT458" s="151"/>
      <c r="HU458" s="151"/>
      <c r="HV458" s="151"/>
      <c r="HW458" s="151"/>
      <c r="HX458" s="151"/>
      <c r="HY458" s="151"/>
      <c r="HZ458" s="151"/>
      <c r="IA458" s="151"/>
      <c r="IB458" s="151"/>
      <c r="IC458" s="151"/>
      <c r="ID458" s="151"/>
      <c r="IE458" s="151"/>
      <c r="IF458" s="151"/>
      <c r="IG458" s="151"/>
      <c r="IH458" s="151"/>
      <c r="II458" s="151"/>
      <c r="IJ458" s="151"/>
      <c r="IK458" s="151"/>
      <c r="IL458" s="151"/>
      <c r="IM458" s="151"/>
      <c r="IN458" s="151"/>
      <c r="IO458" s="151"/>
      <c r="IP458" s="151"/>
      <c r="IQ458" s="151"/>
      <c r="IR458" s="151"/>
      <c r="IS458" s="151"/>
      <c r="IT458" s="151"/>
      <c r="IU458" s="151"/>
      <c r="IV458" s="151"/>
      <c r="IW458" s="151"/>
      <c r="IX458" s="151"/>
      <c r="IY458" s="151"/>
      <c r="IZ458" s="151"/>
      <c r="JA458" s="151"/>
      <c r="JB458" s="151"/>
      <c r="JC458" s="151"/>
      <c r="JD458" s="151"/>
      <c r="JE458" s="151"/>
      <c r="JF458" s="151"/>
      <c r="JG458" s="151"/>
      <c r="JH458" s="151"/>
      <c r="JI458" s="151"/>
      <c r="JJ458" s="151"/>
    </row>
    <row r="459" spans="1:270" s="151" customFormat="1" x14ac:dyDescent="0.25">
      <c r="A459" s="451" t="s">
        <v>159</v>
      </c>
      <c r="B459" s="452"/>
      <c r="C459" s="453"/>
      <c r="D459" s="179" t="s">
        <v>160</v>
      </c>
      <c r="E459" s="398"/>
      <c r="F459" s="252"/>
      <c r="G459" s="252"/>
      <c r="H459" s="11"/>
      <c r="I459" s="12"/>
    </row>
    <row r="460" spans="1:270" s="74" customFormat="1" x14ac:dyDescent="0.25">
      <c r="A460" s="97"/>
      <c r="B460" s="110">
        <v>4</v>
      </c>
      <c r="C460" s="106"/>
      <c r="D460" s="111" t="s">
        <v>130</v>
      </c>
      <c r="E460" s="401">
        <f>E461</f>
        <v>1971.44</v>
      </c>
      <c r="F460" s="261">
        <f>F461</f>
        <v>0</v>
      </c>
      <c r="G460" s="261">
        <f>G461</f>
        <v>8927.23</v>
      </c>
      <c r="H460" s="253"/>
      <c r="I460" s="72"/>
      <c r="J460" s="151"/>
      <c r="K460" s="151"/>
      <c r="L460" s="151"/>
      <c r="M460" s="151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  <c r="AA460" s="151"/>
      <c r="AB460" s="151"/>
      <c r="AC460" s="151"/>
      <c r="AD460" s="151"/>
      <c r="AE460" s="151"/>
      <c r="AF460" s="151"/>
      <c r="AG460" s="151"/>
      <c r="AH460" s="151"/>
      <c r="AI460" s="151"/>
      <c r="AJ460" s="151"/>
      <c r="AK460" s="151"/>
      <c r="AL460" s="151"/>
      <c r="AM460" s="151"/>
      <c r="AN460" s="151"/>
      <c r="AO460" s="151"/>
      <c r="AP460" s="151"/>
      <c r="AQ460" s="151"/>
      <c r="AR460" s="151"/>
      <c r="AS460" s="151"/>
      <c r="AT460" s="151"/>
      <c r="AU460" s="151"/>
      <c r="AV460" s="151"/>
      <c r="AW460" s="151"/>
      <c r="AX460" s="151"/>
      <c r="AY460" s="151"/>
      <c r="AZ460" s="151"/>
      <c r="BA460" s="151"/>
      <c r="BB460" s="151"/>
      <c r="BC460" s="151"/>
      <c r="BD460" s="151"/>
      <c r="BE460" s="151"/>
      <c r="BF460" s="151"/>
      <c r="BG460" s="151"/>
      <c r="BH460" s="151"/>
      <c r="BI460" s="151"/>
      <c r="BJ460" s="151"/>
      <c r="BK460" s="151"/>
      <c r="BL460" s="151"/>
      <c r="BM460" s="151"/>
      <c r="BN460" s="151"/>
      <c r="BO460" s="151"/>
      <c r="BP460" s="151"/>
      <c r="BQ460" s="151"/>
      <c r="BR460" s="151"/>
      <c r="BS460" s="151"/>
      <c r="BT460" s="151"/>
      <c r="BU460" s="151"/>
      <c r="BV460" s="151"/>
      <c r="BW460" s="151"/>
      <c r="BX460" s="151"/>
      <c r="BY460" s="151"/>
      <c r="BZ460" s="151"/>
      <c r="CA460" s="151"/>
      <c r="CB460" s="151"/>
      <c r="CC460" s="151"/>
      <c r="CD460" s="151"/>
      <c r="CE460" s="151"/>
      <c r="CF460" s="151"/>
      <c r="CG460" s="151"/>
      <c r="CH460" s="151"/>
      <c r="CI460" s="151"/>
      <c r="CJ460" s="151"/>
      <c r="CK460" s="151"/>
      <c r="CL460" s="151"/>
      <c r="CM460" s="151"/>
      <c r="CN460" s="151"/>
      <c r="CO460" s="151"/>
      <c r="CP460" s="151"/>
      <c r="CQ460" s="151"/>
      <c r="CR460" s="151"/>
      <c r="CS460" s="151"/>
      <c r="CT460" s="151"/>
      <c r="CU460" s="151"/>
      <c r="CV460" s="151"/>
      <c r="CW460" s="151"/>
      <c r="CX460" s="151"/>
      <c r="CY460" s="151"/>
      <c r="CZ460" s="151"/>
      <c r="DA460" s="151"/>
      <c r="DB460" s="151"/>
      <c r="DC460" s="151"/>
      <c r="DD460" s="151"/>
      <c r="DE460" s="151"/>
      <c r="DF460" s="151"/>
      <c r="DG460" s="151"/>
      <c r="DH460" s="151"/>
      <c r="DI460" s="151"/>
      <c r="DJ460" s="151"/>
      <c r="DK460" s="151"/>
      <c r="DL460" s="151"/>
      <c r="DM460" s="151"/>
      <c r="DN460" s="151"/>
      <c r="DO460" s="151"/>
      <c r="DP460" s="151"/>
      <c r="DQ460" s="151"/>
      <c r="DR460" s="151"/>
      <c r="DS460" s="151"/>
      <c r="DT460" s="151"/>
      <c r="DU460" s="151"/>
      <c r="DV460" s="151"/>
      <c r="DW460" s="151"/>
      <c r="DX460" s="151"/>
      <c r="DY460" s="151"/>
      <c r="DZ460" s="151"/>
      <c r="EA460" s="151"/>
      <c r="EB460" s="151"/>
      <c r="EC460" s="151"/>
      <c r="ED460" s="151"/>
      <c r="EE460" s="151"/>
      <c r="EF460" s="151"/>
      <c r="EG460" s="151"/>
      <c r="EH460" s="151"/>
      <c r="EI460" s="151"/>
      <c r="EJ460" s="151"/>
      <c r="EK460" s="151"/>
      <c r="EL460" s="151"/>
      <c r="EM460" s="151"/>
      <c r="EN460" s="151"/>
      <c r="EO460" s="151"/>
      <c r="EP460" s="151"/>
      <c r="EQ460" s="151"/>
      <c r="ER460" s="151"/>
      <c r="ES460" s="151"/>
      <c r="ET460" s="151"/>
      <c r="EU460" s="151"/>
      <c r="EV460" s="151"/>
      <c r="EW460" s="151"/>
      <c r="EX460" s="151"/>
      <c r="EY460" s="151"/>
      <c r="EZ460" s="151"/>
      <c r="FA460" s="151"/>
      <c r="FB460" s="151"/>
      <c r="FC460" s="151"/>
      <c r="FD460" s="151"/>
      <c r="FE460" s="151"/>
      <c r="FF460" s="151"/>
      <c r="FG460" s="151"/>
      <c r="FH460" s="151"/>
      <c r="FI460" s="151"/>
      <c r="FJ460" s="151"/>
      <c r="FK460" s="151"/>
      <c r="FL460" s="151"/>
      <c r="FM460" s="151"/>
      <c r="FN460" s="151"/>
      <c r="FO460" s="151"/>
      <c r="FP460" s="151"/>
      <c r="FQ460" s="151"/>
      <c r="FR460" s="151"/>
      <c r="FS460" s="151"/>
      <c r="FT460" s="151"/>
      <c r="FU460" s="151"/>
      <c r="FV460" s="151"/>
      <c r="FW460" s="151"/>
      <c r="FX460" s="151"/>
      <c r="FY460" s="151"/>
      <c r="FZ460" s="151"/>
      <c r="GA460" s="151"/>
      <c r="GB460" s="151"/>
      <c r="GC460" s="151"/>
      <c r="GD460" s="151"/>
      <c r="GE460" s="151"/>
      <c r="GF460" s="151"/>
      <c r="GG460" s="151"/>
      <c r="GH460" s="151"/>
      <c r="GI460" s="151"/>
      <c r="GJ460" s="151"/>
      <c r="GK460" s="151"/>
      <c r="GL460" s="151"/>
      <c r="GM460" s="151"/>
      <c r="GN460" s="151"/>
      <c r="GO460" s="151"/>
      <c r="GP460" s="151"/>
      <c r="GQ460" s="151"/>
      <c r="GR460" s="151"/>
      <c r="GS460" s="151"/>
      <c r="GT460" s="151"/>
      <c r="GU460" s="151"/>
      <c r="GV460" s="151"/>
      <c r="GW460" s="151"/>
      <c r="GX460" s="151"/>
      <c r="GY460" s="151"/>
      <c r="GZ460" s="151"/>
      <c r="HA460" s="151"/>
      <c r="HB460" s="151"/>
      <c r="HC460" s="151"/>
      <c r="HD460" s="151"/>
      <c r="HE460" s="151"/>
      <c r="HF460" s="151"/>
      <c r="HG460" s="151"/>
      <c r="HH460" s="151"/>
      <c r="HI460" s="151"/>
      <c r="HJ460" s="151"/>
      <c r="HK460" s="151"/>
      <c r="HL460" s="151"/>
      <c r="HM460" s="151"/>
      <c r="HN460" s="151"/>
      <c r="HO460" s="151"/>
      <c r="HP460" s="151"/>
      <c r="HQ460" s="151"/>
      <c r="HR460" s="151"/>
      <c r="HS460" s="151"/>
      <c r="HT460" s="151"/>
      <c r="HU460" s="151"/>
      <c r="HV460" s="151"/>
      <c r="HW460" s="151"/>
      <c r="HX460" s="151"/>
      <c r="HY460" s="151"/>
      <c r="HZ460" s="151"/>
      <c r="IA460" s="151"/>
      <c r="IB460" s="151"/>
      <c r="IC460" s="151"/>
      <c r="ID460" s="151"/>
      <c r="IE460" s="151"/>
      <c r="IF460" s="151"/>
      <c r="IG460" s="151"/>
      <c r="IH460" s="151"/>
      <c r="II460" s="151"/>
      <c r="IJ460" s="151"/>
      <c r="IK460" s="151"/>
      <c r="IL460" s="151"/>
      <c r="IM460" s="151"/>
      <c r="IN460" s="151"/>
      <c r="IO460" s="151"/>
      <c r="IP460" s="151"/>
      <c r="IQ460" s="151"/>
      <c r="IR460" s="151"/>
      <c r="IS460" s="151"/>
      <c r="IT460" s="151"/>
      <c r="IU460" s="151"/>
      <c r="IV460" s="151"/>
      <c r="IW460" s="151"/>
      <c r="IX460" s="151"/>
      <c r="IY460" s="151"/>
      <c r="IZ460" s="151"/>
      <c r="JA460" s="151"/>
      <c r="JB460" s="151"/>
      <c r="JC460" s="151"/>
      <c r="JD460" s="151"/>
      <c r="JE460" s="151"/>
      <c r="JF460" s="151"/>
      <c r="JG460" s="151"/>
      <c r="JH460" s="151"/>
      <c r="JI460" s="151"/>
      <c r="JJ460" s="151"/>
    </row>
    <row r="461" spans="1:270" s="79" customFormat="1" ht="25.5" x14ac:dyDescent="0.25">
      <c r="A461" s="310"/>
      <c r="B461" s="316">
        <v>42</v>
      </c>
      <c r="C461" s="293"/>
      <c r="D461" s="317" t="s">
        <v>131</v>
      </c>
      <c r="E461" s="281">
        <f>E462+E469</f>
        <v>1971.44</v>
      </c>
      <c r="F461" s="266">
        <f>F462+F469</f>
        <v>0</v>
      </c>
      <c r="G461" s="254">
        <f>G462+G469</f>
        <v>8927.23</v>
      </c>
      <c r="H461" s="254"/>
      <c r="I461" s="169"/>
      <c r="J461" s="151"/>
      <c r="K461" s="151"/>
      <c r="L461" s="151"/>
      <c r="M461" s="151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1"/>
      <c r="AA461" s="151"/>
      <c r="AB461" s="151"/>
      <c r="AC461" s="151"/>
      <c r="AD461" s="151"/>
      <c r="AE461" s="151"/>
      <c r="AF461" s="151"/>
      <c r="AG461" s="151"/>
      <c r="AH461" s="151"/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1"/>
      <c r="AT461" s="151"/>
      <c r="AU461" s="151"/>
      <c r="AV461" s="151"/>
      <c r="AW461" s="151"/>
      <c r="AX461" s="151"/>
      <c r="AY461" s="151"/>
      <c r="AZ461" s="151"/>
      <c r="BA461" s="151"/>
      <c r="BB461" s="151"/>
      <c r="BC461" s="151"/>
      <c r="BD461" s="151"/>
      <c r="BE461" s="151"/>
      <c r="BF461" s="151"/>
      <c r="BG461" s="151"/>
      <c r="BH461" s="151"/>
      <c r="BI461" s="151"/>
      <c r="BJ461" s="151"/>
      <c r="BK461" s="151"/>
      <c r="BL461" s="151"/>
      <c r="BM461" s="151"/>
      <c r="BN461" s="151"/>
      <c r="BO461" s="151"/>
      <c r="BP461" s="151"/>
      <c r="BQ461" s="151"/>
      <c r="BR461" s="151"/>
      <c r="BS461" s="151"/>
      <c r="BT461" s="151"/>
      <c r="BU461" s="151"/>
      <c r="BV461" s="151"/>
      <c r="BW461" s="151"/>
      <c r="BX461" s="151"/>
      <c r="BY461" s="151"/>
      <c r="BZ461" s="151"/>
      <c r="CA461" s="151"/>
      <c r="CB461" s="151"/>
      <c r="CC461" s="151"/>
      <c r="CD461" s="151"/>
      <c r="CE461" s="151"/>
      <c r="CF461" s="151"/>
      <c r="CG461" s="151"/>
      <c r="CH461" s="151"/>
      <c r="CI461" s="151"/>
      <c r="CJ461" s="151"/>
      <c r="CK461" s="151"/>
      <c r="CL461" s="151"/>
      <c r="CM461" s="151"/>
      <c r="CN461" s="151"/>
      <c r="CO461" s="151"/>
      <c r="CP461" s="151"/>
      <c r="CQ461" s="151"/>
      <c r="CR461" s="151"/>
      <c r="CS461" s="151"/>
      <c r="CT461" s="151"/>
      <c r="CU461" s="151"/>
      <c r="CV461" s="151"/>
      <c r="CW461" s="151"/>
      <c r="CX461" s="151"/>
      <c r="CY461" s="151"/>
      <c r="CZ461" s="151"/>
      <c r="DA461" s="151"/>
      <c r="DB461" s="151"/>
      <c r="DC461" s="151"/>
      <c r="DD461" s="151"/>
      <c r="DE461" s="151"/>
      <c r="DF461" s="151"/>
      <c r="DG461" s="151"/>
      <c r="DH461" s="151"/>
      <c r="DI461" s="151"/>
      <c r="DJ461" s="151"/>
      <c r="DK461" s="151"/>
      <c r="DL461" s="151"/>
      <c r="DM461" s="151"/>
      <c r="DN461" s="151"/>
      <c r="DO461" s="151"/>
      <c r="DP461" s="151"/>
      <c r="DQ461" s="151"/>
      <c r="DR461" s="151"/>
      <c r="DS461" s="151"/>
      <c r="DT461" s="151"/>
      <c r="DU461" s="151"/>
      <c r="DV461" s="151"/>
      <c r="DW461" s="151"/>
      <c r="DX461" s="151"/>
      <c r="DY461" s="151"/>
      <c r="DZ461" s="151"/>
      <c r="EA461" s="151"/>
      <c r="EB461" s="151"/>
      <c r="EC461" s="151"/>
      <c r="ED461" s="151"/>
      <c r="EE461" s="151"/>
      <c r="EF461" s="151"/>
      <c r="EG461" s="151"/>
      <c r="EH461" s="151"/>
      <c r="EI461" s="151"/>
      <c r="EJ461" s="151"/>
      <c r="EK461" s="151"/>
      <c r="EL461" s="151"/>
      <c r="EM461" s="151"/>
      <c r="EN461" s="151"/>
      <c r="EO461" s="151"/>
      <c r="EP461" s="151"/>
      <c r="EQ461" s="151"/>
      <c r="ER461" s="151"/>
      <c r="ES461" s="151"/>
      <c r="ET461" s="151"/>
      <c r="EU461" s="151"/>
      <c r="EV461" s="151"/>
      <c r="EW461" s="151"/>
      <c r="EX461" s="151"/>
      <c r="EY461" s="151"/>
      <c r="EZ461" s="151"/>
      <c r="FA461" s="151"/>
      <c r="FB461" s="151"/>
      <c r="FC461" s="151"/>
      <c r="FD461" s="151"/>
      <c r="FE461" s="151"/>
      <c r="FF461" s="151"/>
      <c r="FG461" s="151"/>
      <c r="FH461" s="151"/>
      <c r="FI461" s="151"/>
      <c r="FJ461" s="151"/>
      <c r="FK461" s="151"/>
      <c r="FL461" s="151"/>
      <c r="FM461" s="151"/>
      <c r="FN461" s="151"/>
      <c r="FO461" s="151"/>
      <c r="FP461" s="151"/>
      <c r="FQ461" s="151"/>
      <c r="FR461" s="151"/>
      <c r="FS461" s="151"/>
      <c r="FT461" s="151"/>
      <c r="FU461" s="151"/>
      <c r="FV461" s="151"/>
      <c r="FW461" s="151"/>
      <c r="FX461" s="151"/>
      <c r="FY461" s="151"/>
      <c r="FZ461" s="151"/>
      <c r="GA461" s="151"/>
      <c r="GB461" s="151"/>
      <c r="GC461" s="151"/>
      <c r="GD461" s="151"/>
      <c r="GE461" s="151"/>
      <c r="GF461" s="151"/>
      <c r="GG461" s="151"/>
      <c r="GH461" s="151"/>
      <c r="GI461" s="151"/>
      <c r="GJ461" s="151"/>
      <c r="GK461" s="151"/>
      <c r="GL461" s="151"/>
      <c r="GM461" s="151"/>
      <c r="GN461" s="151"/>
      <c r="GO461" s="151"/>
      <c r="GP461" s="151"/>
      <c r="GQ461" s="151"/>
      <c r="GR461" s="151"/>
      <c r="GS461" s="151"/>
      <c r="GT461" s="151"/>
      <c r="GU461" s="151"/>
      <c r="GV461" s="151"/>
      <c r="GW461" s="151"/>
      <c r="GX461" s="151"/>
      <c r="GY461" s="151"/>
      <c r="GZ461" s="151"/>
      <c r="HA461" s="151"/>
      <c r="HB461" s="151"/>
      <c r="HC461" s="151"/>
      <c r="HD461" s="151"/>
      <c r="HE461" s="151"/>
      <c r="HF461" s="151"/>
      <c r="HG461" s="151"/>
      <c r="HH461" s="151"/>
      <c r="HI461" s="151"/>
      <c r="HJ461" s="151"/>
      <c r="HK461" s="151"/>
      <c r="HL461" s="151"/>
      <c r="HM461" s="151"/>
      <c r="HN461" s="151"/>
      <c r="HO461" s="151"/>
      <c r="HP461" s="151"/>
      <c r="HQ461" s="151"/>
      <c r="HR461" s="151"/>
      <c r="HS461" s="151"/>
      <c r="HT461" s="151"/>
      <c r="HU461" s="151"/>
      <c r="HV461" s="151"/>
      <c r="HW461" s="151"/>
      <c r="HX461" s="151"/>
      <c r="HY461" s="151"/>
      <c r="HZ461" s="151"/>
      <c r="IA461" s="151"/>
      <c r="IB461" s="151"/>
      <c r="IC461" s="151"/>
      <c r="ID461" s="151"/>
      <c r="IE461" s="151"/>
      <c r="IF461" s="151"/>
      <c r="IG461" s="151"/>
      <c r="IH461" s="151"/>
      <c r="II461" s="151"/>
      <c r="IJ461" s="151"/>
      <c r="IK461" s="151"/>
      <c r="IL461" s="151"/>
      <c r="IM461" s="151"/>
      <c r="IN461" s="151"/>
      <c r="IO461" s="151"/>
      <c r="IP461" s="151"/>
      <c r="IQ461" s="151"/>
      <c r="IR461" s="151"/>
      <c r="IS461" s="151"/>
      <c r="IT461" s="151"/>
      <c r="IU461" s="151"/>
      <c r="IV461" s="151"/>
      <c r="IW461" s="151"/>
      <c r="IX461" s="151"/>
      <c r="IY461" s="151"/>
      <c r="IZ461" s="151"/>
      <c r="JA461" s="151"/>
      <c r="JB461" s="151"/>
      <c r="JC461" s="151"/>
      <c r="JD461" s="151"/>
      <c r="JE461" s="151"/>
      <c r="JF461" s="151"/>
      <c r="JG461" s="151"/>
      <c r="JH461" s="151"/>
      <c r="JI461" s="151"/>
      <c r="JJ461" s="151"/>
    </row>
    <row r="462" spans="1:270" s="118" customFormat="1" x14ac:dyDescent="0.25">
      <c r="A462" s="124"/>
      <c r="B462" s="137">
        <v>422</v>
      </c>
      <c r="C462" s="130"/>
      <c r="D462" s="139" t="s">
        <v>132</v>
      </c>
      <c r="E462" s="280">
        <f>E464</f>
        <v>0</v>
      </c>
      <c r="F462" s="263">
        <f>F464</f>
        <v>0</v>
      </c>
      <c r="G462" s="256">
        <f>G463+G464+G465+G466+G467</f>
        <v>8927.23</v>
      </c>
      <c r="H462" s="255"/>
      <c r="I462" s="145"/>
      <c r="J462" s="151"/>
      <c r="K462" s="151"/>
      <c r="L462" s="151"/>
      <c r="M462" s="151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1"/>
      <c r="AA462" s="151"/>
      <c r="AB462" s="151"/>
      <c r="AC462" s="151"/>
      <c r="AD462" s="151"/>
      <c r="AE462" s="151"/>
      <c r="AF462" s="151"/>
      <c r="AG462" s="151"/>
      <c r="AH462" s="151"/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1"/>
      <c r="AU462" s="151"/>
      <c r="AV462" s="151"/>
      <c r="AW462" s="151"/>
      <c r="AX462" s="151"/>
      <c r="AY462" s="151"/>
      <c r="AZ462" s="151"/>
      <c r="BA462" s="151"/>
      <c r="BB462" s="151"/>
      <c r="BC462" s="151"/>
      <c r="BD462" s="151"/>
      <c r="BE462" s="151"/>
      <c r="BF462" s="151"/>
      <c r="BG462" s="151"/>
      <c r="BH462" s="151"/>
      <c r="BI462" s="151"/>
      <c r="BJ462" s="151"/>
      <c r="BK462" s="151"/>
      <c r="BL462" s="151"/>
      <c r="BM462" s="151"/>
      <c r="BN462" s="151"/>
      <c r="BO462" s="151"/>
      <c r="BP462" s="151"/>
      <c r="BQ462" s="151"/>
      <c r="BR462" s="151"/>
      <c r="BS462" s="151"/>
      <c r="BT462" s="151"/>
      <c r="BU462" s="151"/>
      <c r="BV462" s="151"/>
      <c r="BW462" s="151"/>
      <c r="BX462" s="151"/>
      <c r="BY462" s="151"/>
      <c r="BZ462" s="151"/>
      <c r="CA462" s="151"/>
      <c r="CB462" s="151"/>
      <c r="CC462" s="151"/>
      <c r="CD462" s="151"/>
      <c r="CE462" s="151"/>
      <c r="CF462" s="151"/>
      <c r="CG462" s="151"/>
      <c r="CH462" s="151"/>
      <c r="CI462" s="151"/>
      <c r="CJ462" s="151"/>
      <c r="CK462" s="151"/>
      <c r="CL462" s="151"/>
      <c r="CM462" s="151"/>
      <c r="CN462" s="151"/>
      <c r="CO462" s="151"/>
      <c r="CP462" s="151"/>
      <c r="CQ462" s="151"/>
      <c r="CR462" s="151"/>
      <c r="CS462" s="151"/>
      <c r="CT462" s="151"/>
      <c r="CU462" s="151"/>
      <c r="CV462" s="151"/>
      <c r="CW462" s="151"/>
      <c r="CX462" s="151"/>
      <c r="CY462" s="151"/>
      <c r="CZ462" s="151"/>
      <c r="DA462" s="151"/>
      <c r="DB462" s="151"/>
      <c r="DC462" s="151"/>
      <c r="DD462" s="151"/>
      <c r="DE462" s="151"/>
      <c r="DF462" s="151"/>
      <c r="DG462" s="151"/>
      <c r="DH462" s="151"/>
      <c r="DI462" s="151"/>
      <c r="DJ462" s="151"/>
      <c r="DK462" s="151"/>
      <c r="DL462" s="151"/>
      <c r="DM462" s="151"/>
      <c r="DN462" s="151"/>
      <c r="DO462" s="151"/>
      <c r="DP462" s="151"/>
      <c r="DQ462" s="151"/>
      <c r="DR462" s="151"/>
      <c r="DS462" s="151"/>
      <c r="DT462" s="151"/>
      <c r="DU462" s="151"/>
      <c r="DV462" s="151"/>
      <c r="DW462" s="151"/>
      <c r="DX462" s="151"/>
      <c r="DY462" s="151"/>
      <c r="DZ462" s="151"/>
      <c r="EA462" s="151"/>
      <c r="EB462" s="151"/>
      <c r="EC462" s="151"/>
      <c r="ED462" s="151"/>
      <c r="EE462" s="151"/>
      <c r="EF462" s="151"/>
      <c r="EG462" s="151"/>
      <c r="EH462" s="151"/>
      <c r="EI462" s="151"/>
      <c r="EJ462" s="151"/>
      <c r="EK462" s="151"/>
      <c r="EL462" s="151"/>
      <c r="EM462" s="151"/>
      <c r="EN462" s="151"/>
      <c r="EO462" s="151"/>
      <c r="EP462" s="151"/>
      <c r="EQ462" s="151"/>
      <c r="ER462" s="151"/>
      <c r="ES462" s="151"/>
      <c r="ET462" s="151"/>
      <c r="EU462" s="151"/>
      <c r="EV462" s="151"/>
      <c r="EW462" s="151"/>
      <c r="EX462" s="151"/>
      <c r="EY462" s="151"/>
      <c r="EZ462" s="151"/>
      <c r="FA462" s="151"/>
      <c r="FB462" s="151"/>
      <c r="FC462" s="151"/>
      <c r="FD462" s="151"/>
      <c r="FE462" s="151"/>
      <c r="FF462" s="151"/>
      <c r="FG462" s="151"/>
      <c r="FH462" s="151"/>
      <c r="FI462" s="151"/>
      <c r="FJ462" s="151"/>
      <c r="FK462" s="151"/>
      <c r="FL462" s="151"/>
      <c r="FM462" s="151"/>
      <c r="FN462" s="151"/>
      <c r="FO462" s="151"/>
      <c r="FP462" s="151"/>
      <c r="FQ462" s="151"/>
      <c r="FR462" s="151"/>
      <c r="FS462" s="151"/>
      <c r="FT462" s="151"/>
      <c r="FU462" s="151"/>
      <c r="FV462" s="151"/>
      <c r="FW462" s="151"/>
      <c r="FX462" s="151"/>
      <c r="FY462" s="151"/>
      <c r="FZ462" s="151"/>
      <c r="GA462" s="151"/>
      <c r="GB462" s="151"/>
      <c r="GC462" s="151"/>
      <c r="GD462" s="151"/>
      <c r="GE462" s="151"/>
      <c r="GF462" s="151"/>
      <c r="GG462" s="151"/>
      <c r="GH462" s="151"/>
      <c r="GI462" s="151"/>
      <c r="GJ462" s="151"/>
      <c r="GK462" s="151"/>
      <c r="GL462" s="151"/>
      <c r="GM462" s="151"/>
      <c r="GN462" s="151"/>
      <c r="GO462" s="151"/>
      <c r="GP462" s="151"/>
      <c r="GQ462" s="151"/>
      <c r="GR462" s="151"/>
      <c r="GS462" s="151"/>
      <c r="GT462" s="151"/>
      <c r="GU462" s="151"/>
      <c r="GV462" s="151"/>
      <c r="GW462" s="151"/>
      <c r="GX462" s="151"/>
      <c r="GY462" s="151"/>
      <c r="GZ462" s="151"/>
      <c r="HA462" s="151"/>
      <c r="HB462" s="151"/>
      <c r="HC462" s="151"/>
      <c r="HD462" s="151"/>
      <c r="HE462" s="151"/>
      <c r="HF462" s="151"/>
      <c r="HG462" s="151"/>
      <c r="HH462" s="151"/>
      <c r="HI462" s="151"/>
      <c r="HJ462" s="151"/>
      <c r="HK462" s="151"/>
      <c r="HL462" s="151"/>
      <c r="HM462" s="151"/>
      <c r="HN462" s="151"/>
      <c r="HO462" s="151"/>
      <c r="HP462" s="151"/>
      <c r="HQ462" s="151"/>
      <c r="HR462" s="151"/>
      <c r="HS462" s="151"/>
      <c r="HT462" s="151"/>
      <c r="HU462" s="151"/>
      <c r="HV462" s="151"/>
      <c r="HW462" s="151"/>
      <c r="HX462" s="151"/>
      <c r="HY462" s="151"/>
      <c r="HZ462" s="151"/>
      <c r="IA462" s="151"/>
      <c r="IB462" s="151"/>
      <c r="IC462" s="151"/>
      <c r="ID462" s="151"/>
      <c r="IE462" s="151"/>
      <c r="IF462" s="151"/>
      <c r="IG462" s="151"/>
      <c r="IH462" s="151"/>
      <c r="II462" s="151"/>
      <c r="IJ462" s="151"/>
      <c r="IK462" s="151"/>
      <c r="IL462" s="151"/>
      <c r="IM462" s="151"/>
      <c r="IN462" s="151"/>
      <c r="IO462" s="151"/>
      <c r="IP462" s="151"/>
      <c r="IQ462" s="151"/>
      <c r="IR462" s="151"/>
      <c r="IS462" s="151"/>
      <c r="IT462" s="151"/>
      <c r="IU462" s="151"/>
      <c r="IV462" s="151"/>
      <c r="IW462" s="151"/>
      <c r="IX462" s="151"/>
      <c r="IY462" s="151"/>
      <c r="IZ462" s="151"/>
      <c r="JA462" s="151"/>
      <c r="JB462" s="151"/>
      <c r="JC462" s="151"/>
      <c r="JD462" s="151"/>
      <c r="JE462" s="151"/>
      <c r="JF462" s="151"/>
      <c r="JG462" s="151"/>
      <c r="JH462" s="151"/>
      <c r="JI462" s="151"/>
      <c r="JJ462" s="151"/>
    </row>
    <row r="463" spans="1:270" s="118" customFormat="1" x14ac:dyDescent="0.25">
      <c r="A463" s="295"/>
      <c r="B463" s="296">
        <v>4221</v>
      </c>
      <c r="C463" s="297"/>
      <c r="D463" s="298" t="s">
        <v>208</v>
      </c>
      <c r="E463" s="417"/>
      <c r="F463" s="299">
        <v>0</v>
      </c>
      <c r="G463" s="300">
        <v>1824.46</v>
      </c>
      <c r="H463" s="301"/>
      <c r="I463" s="302"/>
      <c r="J463" s="151"/>
      <c r="K463" s="151"/>
      <c r="L463" s="151"/>
      <c r="M463" s="151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1"/>
      <c r="AA463" s="151"/>
      <c r="AB463" s="151"/>
      <c r="AC463" s="151"/>
      <c r="AD463" s="151"/>
      <c r="AE463" s="151"/>
      <c r="AF463" s="151"/>
      <c r="AG463" s="151"/>
      <c r="AH463" s="151"/>
      <c r="AI463" s="151"/>
      <c r="AJ463" s="151"/>
      <c r="AK463" s="151"/>
      <c r="AL463" s="151"/>
      <c r="AM463" s="151"/>
      <c r="AN463" s="151"/>
      <c r="AO463" s="151"/>
      <c r="AP463" s="151"/>
      <c r="AQ463" s="151"/>
      <c r="AR463" s="151"/>
      <c r="AS463" s="151"/>
      <c r="AT463" s="151"/>
      <c r="AU463" s="151"/>
      <c r="AV463" s="151"/>
      <c r="AW463" s="151"/>
      <c r="AX463" s="151"/>
      <c r="AY463" s="151"/>
      <c r="AZ463" s="151"/>
      <c r="BA463" s="151"/>
      <c r="BB463" s="151"/>
      <c r="BC463" s="151"/>
      <c r="BD463" s="151"/>
      <c r="BE463" s="151"/>
      <c r="BF463" s="151"/>
      <c r="BG463" s="151"/>
      <c r="BH463" s="151"/>
      <c r="BI463" s="151"/>
      <c r="BJ463" s="151"/>
      <c r="BK463" s="151"/>
      <c r="BL463" s="151"/>
      <c r="BM463" s="151"/>
      <c r="BN463" s="151"/>
      <c r="BO463" s="151"/>
      <c r="BP463" s="151"/>
      <c r="BQ463" s="151"/>
      <c r="BR463" s="151"/>
      <c r="BS463" s="151"/>
      <c r="BT463" s="151"/>
      <c r="BU463" s="151"/>
      <c r="BV463" s="151"/>
      <c r="BW463" s="151"/>
      <c r="BX463" s="151"/>
      <c r="BY463" s="151"/>
      <c r="BZ463" s="151"/>
      <c r="CA463" s="151"/>
      <c r="CB463" s="151"/>
      <c r="CC463" s="151"/>
      <c r="CD463" s="151"/>
      <c r="CE463" s="151"/>
      <c r="CF463" s="151"/>
      <c r="CG463" s="151"/>
      <c r="CH463" s="151"/>
      <c r="CI463" s="151"/>
      <c r="CJ463" s="151"/>
      <c r="CK463" s="151"/>
      <c r="CL463" s="151"/>
      <c r="CM463" s="151"/>
      <c r="CN463" s="151"/>
      <c r="CO463" s="151"/>
      <c r="CP463" s="151"/>
      <c r="CQ463" s="151"/>
      <c r="CR463" s="151"/>
      <c r="CS463" s="151"/>
      <c r="CT463" s="151"/>
      <c r="CU463" s="151"/>
      <c r="CV463" s="151"/>
      <c r="CW463" s="151"/>
      <c r="CX463" s="151"/>
      <c r="CY463" s="151"/>
      <c r="CZ463" s="151"/>
      <c r="DA463" s="151"/>
      <c r="DB463" s="151"/>
      <c r="DC463" s="151"/>
      <c r="DD463" s="151"/>
      <c r="DE463" s="151"/>
      <c r="DF463" s="151"/>
      <c r="DG463" s="151"/>
      <c r="DH463" s="151"/>
      <c r="DI463" s="151"/>
      <c r="DJ463" s="151"/>
      <c r="DK463" s="151"/>
      <c r="DL463" s="151"/>
      <c r="DM463" s="151"/>
      <c r="DN463" s="151"/>
      <c r="DO463" s="151"/>
      <c r="DP463" s="151"/>
      <c r="DQ463" s="151"/>
      <c r="DR463" s="151"/>
      <c r="DS463" s="151"/>
      <c r="DT463" s="151"/>
      <c r="DU463" s="151"/>
      <c r="DV463" s="151"/>
      <c r="DW463" s="151"/>
      <c r="DX463" s="151"/>
      <c r="DY463" s="151"/>
      <c r="DZ463" s="151"/>
      <c r="EA463" s="151"/>
      <c r="EB463" s="151"/>
      <c r="EC463" s="151"/>
      <c r="ED463" s="151"/>
      <c r="EE463" s="151"/>
      <c r="EF463" s="151"/>
      <c r="EG463" s="151"/>
      <c r="EH463" s="151"/>
      <c r="EI463" s="151"/>
      <c r="EJ463" s="151"/>
      <c r="EK463" s="151"/>
      <c r="EL463" s="151"/>
      <c r="EM463" s="151"/>
      <c r="EN463" s="151"/>
      <c r="EO463" s="151"/>
      <c r="EP463" s="151"/>
      <c r="EQ463" s="151"/>
      <c r="ER463" s="151"/>
      <c r="ES463" s="151"/>
      <c r="ET463" s="151"/>
      <c r="EU463" s="151"/>
      <c r="EV463" s="151"/>
      <c r="EW463" s="151"/>
      <c r="EX463" s="151"/>
      <c r="EY463" s="151"/>
      <c r="EZ463" s="151"/>
      <c r="FA463" s="151"/>
      <c r="FB463" s="151"/>
      <c r="FC463" s="151"/>
      <c r="FD463" s="151"/>
      <c r="FE463" s="151"/>
      <c r="FF463" s="151"/>
      <c r="FG463" s="151"/>
      <c r="FH463" s="151"/>
      <c r="FI463" s="151"/>
      <c r="FJ463" s="151"/>
      <c r="FK463" s="151"/>
      <c r="FL463" s="151"/>
      <c r="FM463" s="151"/>
      <c r="FN463" s="151"/>
      <c r="FO463" s="151"/>
      <c r="FP463" s="151"/>
      <c r="FQ463" s="151"/>
      <c r="FR463" s="151"/>
      <c r="FS463" s="151"/>
      <c r="FT463" s="151"/>
      <c r="FU463" s="151"/>
      <c r="FV463" s="151"/>
      <c r="FW463" s="151"/>
      <c r="FX463" s="151"/>
      <c r="FY463" s="151"/>
      <c r="FZ463" s="151"/>
      <c r="GA463" s="151"/>
      <c r="GB463" s="151"/>
      <c r="GC463" s="151"/>
      <c r="GD463" s="151"/>
      <c r="GE463" s="151"/>
      <c r="GF463" s="151"/>
      <c r="GG463" s="151"/>
      <c r="GH463" s="151"/>
      <c r="GI463" s="151"/>
      <c r="GJ463" s="151"/>
      <c r="GK463" s="151"/>
      <c r="GL463" s="151"/>
      <c r="GM463" s="151"/>
      <c r="GN463" s="151"/>
      <c r="GO463" s="151"/>
      <c r="GP463" s="151"/>
      <c r="GQ463" s="151"/>
      <c r="GR463" s="151"/>
      <c r="GS463" s="151"/>
      <c r="GT463" s="151"/>
      <c r="GU463" s="151"/>
      <c r="GV463" s="151"/>
      <c r="GW463" s="151"/>
      <c r="GX463" s="151"/>
      <c r="GY463" s="151"/>
      <c r="GZ463" s="151"/>
      <c r="HA463" s="151"/>
      <c r="HB463" s="151"/>
      <c r="HC463" s="151"/>
      <c r="HD463" s="151"/>
      <c r="HE463" s="151"/>
      <c r="HF463" s="151"/>
      <c r="HG463" s="151"/>
      <c r="HH463" s="151"/>
      <c r="HI463" s="151"/>
      <c r="HJ463" s="151"/>
      <c r="HK463" s="151"/>
      <c r="HL463" s="151"/>
      <c r="HM463" s="151"/>
      <c r="HN463" s="151"/>
      <c r="HO463" s="151"/>
      <c r="HP463" s="151"/>
      <c r="HQ463" s="151"/>
      <c r="HR463" s="151"/>
      <c r="HS463" s="151"/>
      <c r="HT463" s="151"/>
      <c r="HU463" s="151"/>
      <c r="HV463" s="151"/>
      <c r="HW463" s="151"/>
      <c r="HX463" s="151"/>
      <c r="HY463" s="151"/>
      <c r="HZ463" s="151"/>
      <c r="IA463" s="151"/>
      <c r="IB463" s="151"/>
      <c r="IC463" s="151"/>
      <c r="ID463" s="151"/>
      <c r="IE463" s="151"/>
      <c r="IF463" s="151"/>
      <c r="IG463" s="151"/>
      <c r="IH463" s="151"/>
      <c r="II463" s="151"/>
      <c r="IJ463" s="151"/>
      <c r="IK463" s="151"/>
      <c r="IL463" s="151"/>
      <c r="IM463" s="151"/>
      <c r="IN463" s="151"/>
      <c r="IO463" s="151"/>
      <c r="IP463" s="151"/>
      <c r="IQ463" s="151"/>
      <c r="IR463" s="151"/>
      <c r="IS463" s="151"/>
      <c r="IT463" s="151"/>
      <c r="IU463" s="151"/>
      <c r="IV463" s="151"/>
      <c r="IW463" s="151"/>
      <c r="IX463" s="151"/>
      <c r="IY463" s="151"/>
      <c r="IZ463" s="151"/>
      <c r="JA463" s="151"/>
      <c r="JB463" s="151"/>
      <c r="JC463" s="151"/>
      <c r="JD463" s="151"/>
      <c r="JE463" s="151"/>
      <c r="JF463" s="151"/>
      <c r="JG463" s="151"/>
      <c r="JH463" s="151"/>
      <c r="JI463" s="151"/>
      <c r="JJ463" s="151"/>
    </row>
    <row r="464" spans="1:270" x14ac:dyDescent="0.25">
      <c r="A464" s="448">
        <v>4222</v>
      </c>
      <c r="B464" s="449"/>
      <c r="C464" s="450"/>
      <c r="D464" s="298" t="s">
        <v>132</v>
      </c>
      <c r="E464" s="398"/>
      <c r="F464" s="252">
        <v>0</v>
      </c>
      <c r="G464" s="252">
        <v>0</v>
      </c>
      <c r="H464" s="11"/>
      <c r="I464" s="12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  <c r="AA464" s="151"/>
      <c r="AB464" s="151"/>
      <c r="AC464" s="151"/>
      <c r="AD464" s="151"/>
      <c r="AE464" s="151"/>
      <c r="AF464" s="151"/>
      <c r="AG464" s="151"/>
      <c r="AH464" s="151"/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1"/>
      <c r="AU464" s="151"/>
      <c r="AV464" s="151"/>
      <c r="AW464" s="151"/>
      <c r="AX464" s="151"/>
      <c r="AY464" s="151"/>
      <c r="AZ464" s="151"/>
      <c r="BA464" s="151"/>
      <c r="BB464" s="151"/>
      <c r="BC464" s="151"/>
      <c r="BD464" s="151"/>
      <c r="BE464" s="151"/>
      <c r="BF464" s="151"/>
      <c r="BG464" s="151"/>
      <c r="BH464" s="151"/>
      <c r="BI464" s="151"/>
      <c r="BJ464" s="151"/>
      <c r="BK464" s="151"/>
      <c r="BL464" s="151"/>
      <c r="BM464" s="151"/>
      <c r="BN464" s="151"/>
      <c r="BO464" s="151"/>
      <c r="BP464" s="151"/>
      <c r="BQ464" s="151"/>
      <c r="BR464" s="151"/>
      <c r="BS464" s="151"/>
      <c r="BT464" s="151"/>
      <c r="BU464" s="151"/>
      <c r="BV464" s="151"/>
      <c r="BW464" s="151"/>
      <c r="BX464" s="151"/>
      <c r="BY464" s="151"/>
      <c r="BZ464" s="151"/>
      <c r="CA464" s="151"/>
      <c r="CB464" s="151"/>
      <c r="CC464" s="151"/>
      <c r="CD464" s="151"/>
      <c r="CE464" s="151"/>
      <c r="CF464" s="151"/>
      <c r="CG464" s="151"/>
      <c r="CH464" s="151"/>
      <c r="CI464" s="151"/>
      <c r="CJ464" s="151"/>
      <c r="CK464" s="151"/>
      <c r="CL464" s="151"/>
      <c r="CM464" s="151"/>
      <c r="CN464" s="151"/>
      <c r="CO464" s="151"/>
      <c r="CP464" s="151"/>
      <c r="CQ464" s="151"/>
      <c r="CR464" s="151"/>
      <c r="CS464" s="151"/>
      <c r="CT464" s="151"/>
      <c r="CU464" s="151"/>
      <c r="CV464" s="151"/>
      <c r="CW464" s="151"/>
      <c r="CX464" s="151"/>
      <c r="CY464" s="151"/>
      <c r="CZ464" s="151"/>
      <c r="DA464" s="151"/>
      <c r="DB464" s="151"/>
      <c r="DC464" s="151"/>
      <c r="DD464" s="151"/>
      <c r="DE464" s="151"/>
      <c r="DF464" s="151"/>
      <c r="DG464" s="151"/>
      <c r="DH464" s="151"/>
      <c r="DI464" s="151"/>
      <c r="DJ464" s="151"/>
      <c r="DK464" s="151"/>
      <c r="DL464" s="151"/>
      <c r="DM464" s="151"/>
      <c r="DN464" s="151"/>
      <c r="DO464" s="151"/>
      <c r="DP464" s="151"/>
      <c r="DQ464" s="151"/>
      <c r="DR464" s="151"/>
      <c r="DS464" s="151"/>
      <c r="DT464" s="151"/>
      <c r="DU464" s="151"/>
      <c r="DV464" s="151"/>
      <c r="DW464" s="151"/>
      <c r="DX464" s="151"/>
      <c r="DY464" s="151"/>
      <c r="DZ464" s="151"/>
      <c r="EA464" s="151"/>
      <c r="EB464" s="151"/>
      <c r="EC464" s="151"/>
      <c r="ED464" s="151"/>
      <c r="EE464" s="151"/>
      <c r="EF464" s="151"/>
      <c r="EG464" s="151"/>
      <c r="EH464" s="151"/>
      <c r="EI464" s="151"/>
      <c r="EJ464" s="151"/>
      <c r="EK464" s="151"/>
      <c r="EL464" s="151"/>
      <c r="EM464" s="151"/>
      <c r="EN464" s="151"/>
      <c r="EO464" s="151"/>
      <c r="EP464" s="151"/>
      <c r="EQ464" s="151"/>
      <c r="ER464" s="151"/>
      <c r="ES464" s="151"/>
      <c r="ET464" s="151"/>
      <c r="EU464" s="151"/>
      <c r="EV464" s="151"/>
      <c r="EW464" s="151"/>
      <c r="EX464" s="151"/>
      <c r="EY464" s="151"/>
      <c r="EZ464" s="151"/>
      <c r="FA464" s="151"/>
      <c r="FB464" s="151"/>
      <c r="FC464" s="151"/>
      <c r="FD464" s="151"/>
      <c r="FE464" s="151"/>
      <c r="FF464" s="151"/>
      <c r="FG464" s="151"/>
      <c r="FH464" s="151"/>
      <c r="FI464" s="151"/>
      <c r="FJ464" s="151"/>
      <c r="FK464" s="151"/>
      <c r="FL464" s="151"/>
      <c r="FM464" s="151"/>
      <c r="FN464" s="151"/>
      <c r="FO464" s="151"/>
      <c r="FP464" s="151"/>
      <c r="FQ464" s="151"/>
      <c r="FR464" s="151"/>
      <c r="FS464" s="151"/>
      <c r="FT464" s="151"/>
      <c r="FU464" s="151"/>
      <c r="FV464" s="151"/>
      <c r="FW464" s="151"/>
      <c r="FX464" s="151"/>
      <c r="FY464" s="151"/>
      <c r="FZ464" s="151"/>
      <c r="GA464" s="151"/>
      <c r="GB464" s="151"/>
      <c r="GC464" s="151"/>
      <c r="GD464" s="151"/>
      <c r="GE464" s="151"/>
      <c r="GF464" s="151"/>
      <c r="GG464" s="151"/>
      <c r="GH464" s="151"/>
      <c r="GI464" s="151"/>
      <c r="GJ464" s="151"/>
      <c r="GK464" s="151"/>
      <c r="GL464" s="151"/>
      <c r="GM464" s="151"/>
      <c r="GN464" s="151"/>
      <c r="GO464" s="151"/>
      <c r="GP464" s="151"/>
      <c r="GQ464" s="151"/>
      <c r="GR464" s="151"/>
      <c r="GS464" s="151"/>
      <c r="GT464" s="151"/>
      <c r="GU464" s="151"/>
      <c r="GV464" s="151"/>
      <c r="GW464" s="151"/>
      <c r="GX464" s="151"/>
      <c r="GY464" s="151"/>
      <c r="GZ464" s="151"/>
      <c r="HA464" s="151"/>
      <c r="HB464" s="151"/>
      <c r="HC464" s="151"/>
      <c r="HD464" s="151"/>
      <c r="HE464" s="151"/>
      <c r="HF464" s="151"/>
      <c r="HG464" s="151"/>
      <c r="HH464" s="151"/>
      <c r="HI464" s="151"/>
      <c r="HJ464" s="151"/>
      <c r="HK464" s="151"/>
      <c r="HL464" s="151"/>
      <c r="HM464" s="151"/>
      <c r="HN464" s="151"/>
      <c r="HO464" s="151"/>
      <c r="HP464" s="151"/>
      <c r="HQ464" s="151"/>
      <c r="HR464" s="151"/>
      <c r="HS464" s="151"/>
      <c r="HT464" s="151"/>
      <c r="HU464" s="151"/>
      <c r="HV464" s="151"/>
      <c r="HW464" s="151"/>
      <c r="HX464" s="151"/>
      <c r="HY464" s="151"/>
      <c r="HZ464" s="151"/>
      <c r="IA464" s="151"/>
      <c r="IB464" s="151"/>
      <c r="IC464" s="151"/>
      <c r="ID464" s="151"/>
      <c r="IE464" s="151"/>
      <c r="IF464" s="151"/>
      <c r="IG464" s="151"/>
      <c r="IH464" s="151"/>
      <c r="II464" s="151"/>
      <c r="IJ464" s="151"/>
      <c r="IK464" s="151"/>
      <c r="IL464" s="151"/>
      <c r="IM464" s="151"/>
      <c r="IN464" s="151"/>
      <c r="IO464" s="151"/>
      <c r="IP464" s="151"/>
      <c r="IQ464" s="151"/>
      <c r="IR464" s="151"/>
      <c r="IS464" s="151"/>
      <c r="IT464" s="151"/>
      <c r="IU464" s="151"/>
      <c r="IV464" s="151"/>
      <c r="IW464" s="151"/>
      <c r="IX464" s="151"/>
      <c r="IY464" s="151"/>
      <c r="IZ464" s="151"/>
      <c r="JA464" s="151"/>
      <c r="JB464" s="151"/>
      <c r="JC464" s="151"/>
      <c r="JD464" s="151"/>
      <c r="JE464" s="151"/>
      <c r="JF464" s="151"/>
      <c r="JG464" s="151"/>
      <c r="JH464" s="151"/>
      <c r="JI464" s="151"/>
      <c r="JJ464" s="151"/>
    </row>
    <row r="465" spans="1:270" x14ac:dyDescent="0.25">
      <c r="A465" s="267"/>
      <c r="B465" s="268">
        <v>4223</v>
      </c>
      <c r="C465" s="269"/>
      <c r="D465" s="298" t="s">
        <v>230</v>
      </c>
      <c r="E465" s="398"/>
      <c r="F465" s="260">
        <v>0</v>
      </c>
      <c r="G465" s="252">
        <v>2498.75</v>
      </c>
      <c r="H465" s="11"/>
      <c r="I465" s="12"/>
      <c r="J465" s="151"/>
      <c r="K465" s="151"/>
      <c r="L465" s="151"/>
      <c r="M465" s="151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  <c r="AA465" s="151"/>
      <c r="AB465" s="151"/>
      <c r="AC465" s="151"/>
      <c r="AD465" s="151"/>
      <c r="AE465" s="151"/>
      <c r="AF465" s="151"/>
      <c r="AG465" s="151"/>
      <c r="AH465" s="151"/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  <c r="AV465" s="151"/>
      <c r="AW465" s="151"/>
      <c r="AX465" s="151"/>
      <c r="AY465" s="151"/>
      <c r="AZ465" s="151"/>
      <c r="BA465" s="151"/>
      <c r="BB465" s="151"/>
      <c r="BC465" s="151"/>
      <c r="BD465" s="151"/>
      <c r="BE465" s="151"/>
      <c r="BF465" s="151"/>
      <c r="BG465" s="151"/>
      <c r="BH465" s="151"/>
      <c r="BI465" s="151"/>
      <c r="BJ465" s="151"/>
      <c r="BK465" s="151"/>
      <c r="BL465" s="151"/>
      <c r="BM465" s="151"/>
      <c r="BN465" s="151"/>
      <c r="BO465" s="151"/>
      <c r="BP465" s="151"/>
      <c r="BQ465" s="151"/>
      <c r="BR465" s="151"/>
      <c r="BS465" s="151"/>
      <c r="BT465" s="151"/>
      <c r="BU465" s="151"/>
      <c r="BV465" s="151"/>
      <c r="BW465" s="151"/>
      <c r="BX465" s="151"/>
      <c r="BY465" s="151"/>
      <c r="BZ465" s="151"/>
      <c r="CA465" s="151"/>
      <c r="CB465" s="151"/>
      <c r="CC465" s="151"/>
      <c r="CD465" s="151"/>
      <c r="CE465" s="151"/>
      <c r="CF465" s="151"/>
      <c r="CG465" s="151"/>
      <c r="CH465" s="151"/>
      <c r="CI465" s="151"/>
      <c r="CJ465" s="151"/>
      <c r="CK465" s="151"/>
      <c r="CL465" s="151"/>
      <c r="CM465" s="151"/>
      <c r="CN465" s="151"/>
      <c r="CO465" s="151"/>
      <c r="CP465" s="151"/>
      <c r="CQ465" s="151"/>
      <c r="CR465" s="151"/>
      <c r="CS465" s="151"/>
      <c r="CT465" s="151"/>
      <c r="CU465" s="151"/>
      <c r="CV465" s="151"/>
      <c r="CW465" s="151"/>
      <c r="CX465" s="151"/>
      <c r="CY465" s="151"/>
      <c r="CZ465" s="151"/>
      <c r="DA465" s="151"/>
      <c r="DB465" s="151"/>
      <c r="DC465" s="151"/>
      <c r="DD465" s="151"/>
      <c r="DE465" s="151"/>
      <c r="DF465" s="151"/>
      <c r="DG465" s="151"/>
      <c r="DH465" s="151"/>
      <c r="DI465" s="151"/>
      <c r="DJ465" s="151"/>
      <c r="DK465" s="151"/>
      <c r="DL465" s="151"/>
      <c r="DM465" s="151"/>
      <c r="DN465" s="151"/>
      <c r="DO465" s="151"/>
      <c r="DP465" s="151"/>
      <c r="DQ465" s="151"/>
      <c r="DR465" s="151"/>
      <c r="DS465" s="151"/>
      <c r="DT465" s="151"/>
      <c r="DU465" s="151"/>
      <c r="DV465" s="151"/>
      <c r="DW465" s="151"/>
      <c r="DX465" s="151"/>
      <c r="DY465" s="151"/>
      <c r="DZ465" s="151"/>
      <c r="EA465" s="151"/>
      <c r="EB465" s="151"/>
      <c r="EC465" s="151"/>
      <c r="ED465" s="151"/>
      <c r="EE465" s="151"/>
      <c r="EF465" s="151"/>
      <c r="EG465" s="151"/>
      <c r="EH465" s="151"/>
      <c r="EI465" s="151"/>
      <c r="EJ465" s="151"/>
      <c r="EK465" s="151"/>
      <c r="EL465" s="151"/>
      <c r="EM465" s="151"/>
      <c r="EN465" s="151"/>
      <c r="EO465" s="151"/>
      <c r="EP465" s="151"/>
      <c r="EQ465" s="151"/>
      <c r="ER465" s="151"/>
      <c r="ES465" s="151"/>
      <c r="ET465" s="151"/>
      <c r="EU465" s="151"/>
      <c r="EV465" s="151"/>
      <c r="EW465" s="151"/>
      <c r="EX465" s="151"/>
      <c r="EY465" s="151"/>
      <c r="EZ465" s="151"/>
      <c r="FA465" s="151"/>
      <c r="FB465" s="151"/>
      <c r="FC465" s="151"/>
      <c r="FD465" s="151"/>
      <c r="FE465" s="151"/>
      <c r="FF465" s="151"/>
      <c r="FG465" s="151"/>
      <c r="FH465" s="151"/>
      <c r="FI465" s="151"/>
      <c r="FJ465" s="151"/>
      <c r="FK465" s="151"/>
      <c r="FL465" s="151"/>
      <c r="FM465" s="151"/>
      <c r="FN465" s="151"/>
      <c r="FO465" s="151"/>
      <c r="FP465" s="151"/>
      <c r="FQ465" s="151"/>
      <c r="FR465" s="151"/>
      <c r="FS465" s="151"/>
      <c r="FT465" s="151"/>
      <c r="FU465" s="151"/>
      <c r="FV465" s="151"/>
      <c r="FW465" s="151"/>
      <c r="FX465" s="151"/>
      <c r="FY465" s="151"/>
      <c r="FZ465" s="151"/>
      <c r="GA465" s="151"/>
      <c r="GB465" s="151"/>
      <c r="GC465" s="151"/>
      <c r="GD465" s="151"/>
      <c r="GE465" s="151"/>
      <c r="GF465" s="151"/>
      <c r="GG465" s="151"/>
      <c r="GH465" s="151"/>
      <c r="GI465" s="151"/>
      <c r="GJ465" s="151"/>
      <c r="GK465" s="151"/>
      <c r="GL465" s="151"/>
      <c r="GM465" s="151"/>
      <c r="GN465" s="151"/>
      <c r="GO465" s="151"/>
      <c r="GP465" s="151"/>
      <c r="GQ465" s="151"/>
      <c r="GR465" s="151"/>
      <c r="GS465" s="151"/>
      <c r="GT465" s="151"/>
      <c r="GU465" s="151"/>
      <c r="GV465" s="151"/>
      <c r="GW465" s="151"/>
      <c r="GX465" s="151"/>
      <c r="GY465" s="151"/>
      <c r="GZ465" s="151"/>
      <c r="HA465" s="151"/>
      <c r="HB465" s="151"/>
      <c r="HC465" s="151"/>
      <c r="HD465" s="151"/>
      <c r="HE465" s="151"/>
      <c r="HF465" s="151"/>
      <c r="HG465" s="151"/>
      <c r="HH465" s="151"/>
      <c r="HI465" s="151"/>
      <c r="HJ465" s="151"/>
      <c r="HK465" s="151"/>
      <c r="HL465" s="151"/>
      <c r="HM465" s="151"/>
      <c r="HN465" s="151"/>
      <c r="HO465" s="151"/>
      <c r="HP465" s="151"/>
      <c r="HQ465" s="151"/>
      <c r="HR465" s="151"/>
      <c r="HS465" s="151"/>
      <c r="HT465" s="151"/>
      <c r="HU465" s="151"/>
      <c r="HV465" s="151"/>
      <c r="HW465" s="151"/>
      <c r="HX465" s="151"/>
      <c r="HY465" s="151"/>
      <c r="HZ465" s="151"/>
      <c r="IA465" s="151"/>
      <c r="IB465" s="151"/>
      <c r="IC465" s="151"/>
      <c r="ID465" s="151"/>
      <c r="IE465" s="151"/>
      <c r="IF465" s="151"/>
      <c r="IG465" s="151"/>
      <c r="IH465" s="151"/>
      <c r="II465" s="151"/>
      <c r="IJ465" s="151"/>
      <c r="IK465" s="151"/>
      <c r="IL465" s="151"/>
      <c r="IM465" s="151"/>
      <c r="IN465" s="151"/>
      <c r="IO465" s="151"/>
      <c r="IP465" s="151"/>
      <c r="IQ465" s="151"/>
      <c r="IR465" s="151"/>
      <c r="IS465" s="151"/>
      <c r="IT465" s="151"/>
      <c r="IU465" s="151"/>
      <c r="IV465" s="151"/>
      <c r="IW465" s="151"/>
      <c r="IX465" s="151"/>
      <c r="IY465" s="151"/>
      <c r="IZ465" s="151"/>
      <c r="JA465" s="151"/>
      <c r="JB465" s="151"/>
      <c r="JC465" s="151"/>
      <c r="JD465" s="151"/>
      <c r="JE465" s="151"/>
      <c r="JF465" s="151"/>
      <c r="JG465" s="151"/>
      <c r="JH465" s="151"/>
      <c r="JI465" s="151"/>
      <c r="JJ465" s="151"/>
    </row>
    <row r="466" spans="1:270" x14ac:dyDescent="0.25">
      <c r="A466" s="273"/>
      <c r="B466" s="274">
        <v>4226</v>
      </c>
      <c r="C466" s="275"/>
      <c r="D466" s="298" t="s">
        <v>239</v>
      </c>
      <c r="E466" s="398"/>
      <c r="F466" s="260">
        <v>0</v>
      </c>
      <c r="G466" s="252">
        <v>1651.71</v>
      </c>
      <c r="H466" s="11"/>
      <c r="I466" s="12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  <c r="AA466" s="151"/>
      <c r="AB466" s="151"/>
      <c r="AC466" s="151"/>
      <c r="AD466" s="151"/>
      <c r="AE466" s="151"/>
      <c r="AF466" s="151"/>
      <c r="AG466" s="151"/>
      <c r="AH466" s="151"/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1"/>
      <c r="AU466" s="151"/>
      <c r="AV466" s="151"/>
      <c r="AW466" s="151"/>
      <c r="AX466" s="151"/>
      <c r="AY466" s="151"/>
      <c r="AZ466" s="151"/>
      <c r="BA466" s="151"/>
      <c r="BB466" s="151"/>
      <c r="BC466" s="151"/>
      <c r="BD466" s="151"/>
      <c r="BE466" s="151"/>
      <c r="BF466" s="151"/>
      <c r="BG466" s="151"/>
      <c r="BH466" s="151"/>
      <c r="BI466" s="151"/>
      <c r="BJ466" s="151"/>
      <c r="BK466" s="151"/>
      <c r="BL466" s="151"/>
      <c r="BM466" s="151"/>
      <c r="BN466" s="151"/>
      <c r="BO466" s="151"/>
      <c r="BP466" s="151"/>
      <c r="BQ466" s="151"/>
      <c r="BR466" s="151"/>
      <c r="BS466" s="151"/>
      <c r="BT466" s="151"/>
      <c r="BU466" s="151"/>
      <c r="BV466" s="151"/>
      <c r="BW466" s="151"/>
      <c r="BX466" s="151"/>
      <c r="BY466" s="151"/>
      <c r="BZ466" s="151"/>
      <c r="CA466" s="151"/>
      <c r="CB466" s="151"/>
      <c r="CC466" s="151"/>
      <c r="CD466" s="151"/>
      <c r="CE466" s="151"/>
      <c r="CF466" s="151"/>
      <c r="CG466" s="151"/>
      <c r="CH466" s="151"/>
      <c r="CI466" s="151"/>
      <c r="CJ466" s="151"/>
      <c r="CK466" s="151"/>
      <c r="CL466" s="151"/>
      <c r="CM466" s="151"/>
      <c r="CN466" s="151"/>
      <c r="CO466" s="151"/>
      <c r="CP466" s="151"/>
      <c r="CQ466" s="151"/>
      <c r="CR466" s="151"/>
      <c r="CS466" s="151"/>
      <c r="CT466" s="151"/>
      <c r="CU466" s="151"/>
      <c r="CV466" s="151"/>
      <c r="CW466" s="151"/>
      <c r="CX466" s="151"/>
      <c r="CY466" s="151"/>
      <c r="CZ466" s="151"/>
      <c r="DA466" s="151"/>
      <c r="DB466" s="151"/>
      <c r="DC466" s="151"/>
      <c r="DD466" s="151"/>
      <c r="DE466" s="151"/>
      <c r="DF466" s="151"/>
      <c r="DG466" s="151"/>
      <c r="DH466" s="151"/>
      <c r="DI466" s="151"/>
      <c r="DJ466" s="151"/>
      <c r="DK466" s="151"/>
      <c r="DL466" s="151"/>
      <c r="DM466" s="151"/>
      <c r="DN466" s="151"/>
      <c r="DO466" s="151"/>
      <c r="DP466" s="151"/>
      <c r="DQ466" s="151"/>
      <c r="DR466" s="151"/>
      <c r="DS466" s="151"/>
      <c r="DT466" s="151"/>
      <c r="DU466" s="151"/>
      <c r="DV466" s="151"/>
      <c r="DW466" s="151"/>
      <c r="DX466" s="151"/>
      <c r="DY466" s="151"/>
      <c r="DZ466" s="151"/>
      <c r="EA466" s="151"/>
      <c r="EB466" s="151"/>
      <c r="EC466" s="151"/>
      <c r="ED466" s="151"/>
      <c r="EE466" s="151"/>
      <c r="EF466" s="151"/>
      <c r="EG466" s="151"/>
      <c r="EH466" s="151"/>
      <c r="EI466" s="151"/>
      <c r="EJ466" s="151"/>
      <c r="EK466" s="151"/>
      <c r="EL466" s="151"/>
      <c r="EM466" s="151"/>
      <c r="EN466" s="151"/>
      <c r="EO466" s="151"/>
      <c r="EP466" s="151"/>
      <c r="EQ466" s="151"/>
      <c r="ER466" s="151"/>
      <c r="ES466" s="151"/>
      <c r="ET466" s="151"/>
      <c r="EU466" s="151"/>
      <c r="EV466" s="151"/>
      <c r="EW466" s="151"/>
      <c r="EX466" s="151"/>
      <c r="EY466" s="151"/>
      <c r="EZ466" s="151"/>
      <c r="FA466" s="151"/>
      <c r="FB466" s="151"/>
      <c r="FC466" s="151"/>
      <c r="FD466" s="151"/>
      <c r="FE466" s="151"/>
      <c r="FF466" s="151"/>
      <c r="FG466" s="151"/>
      <c r="FH466" s="151"/>
      <c r="FI466" s="151"/>
      <c r="FJ466" s="151"/>
      <c r="FK466" s="151"/>
      <c r="FL466" s="151"/>
      <c r="FM466" s="151"/>
      <c r="FN466" s="151"/>
      <c r="FO466" s="151"/>
      <c r="FP466" s="151"/>
      <c r="FQ466" s="151"/>
      <c r="FR466" s="151"/>
      <c r="FS466" s="151"/>
      <c r="FT466" s="151"/>
      <c r="FU466" s="151"/>
      <c r="FV466" s="151"/>
      <c r="FW466" s="151"/>
      <c r="FX466" s="151"/>
      <c r="FY466" s="151"/>
      <c r="FZ466" s="151"/>
      <c r="GA466" s="151"/>
      <c r="GB466" s="151"/>
      <c r="GC466" s="151"/>
      <c r="GD466" s="151"/>
      <c r="GE466" s="151"/>
      <c r="GF466" s="151"/>
      <c r="GG466" s="151"/>
      <c r="GH466" s="151"/>
      <c r="GI466" s="151"/>
      <c r="GJ466" s="151"/>
      <c r="GK466" s="151"/>
      <c r="GL466" s="151"/>
      <c r="GM466" s="151"/>
      <c r="GN466" s="151"/>
      <c r="GO466" s="151"/>
      <c r="GP466" s="151"/>
      <c r="GQ466" s="151"/>
      <c r="GR466" s="151"/>
      <c r="GS466" s="151"/>
      <c r="GT466" s="151"/>
      <c r="GU466" s="151"/>
      <c r="GV466" s="151"/>
      <c r="GW466" s="151"/>
      <c r="GX466" s="151"/>
      <c r="GY466" s="151"/>
      <c r="GZ466" s="151"/>
      <c r="HA466" s="151"/>
      <c r="HB466" s="151"/>
      <c r="HC466" s="151"/>
      <c r="HD466" s="151"/>
      <c r="HE466" s="151"/>
      <c r="HF466" s="151"/>
      <c r="HG466" s="151"/>
      <c r="HH466" s="151"/>
      <c r="HI466" s="151"/>
      <c r="HJ466" s="151"/>
      <c r="HK466" s="151"/>
      <c r="HL466" s="151"/>
      <c r="HM466" s="151"/>
      <c r="HN466" s="151"/>
      <c r="HO466" s="151"/>
      <c r="HP466" s="151"/>
      <c r="HQ466" s="151"/>
      <c r="HR466" s="151"/>
      <c r="HS466" s="151"/>
      <c r="HT466" s="151"/>
      <c r="HU466" s="151"/>
      <c r="HV466" s="151"/>
      <c r="HW466" s="151"/>
      <c r="HX466" s="151"/>
      <c r="HY466" s="151"/>
      <c r="HZ466" s="151"/>
      <c r="IA466" s="151"/>
      <c r="IB466" s="151"/>
      <c r="IC466" s="151"/>
      <c r="ID466" s="151"/>
      <c r="IE466" s="151"/>
      <c r="IF466" s="151"/>
      <c r="IG466" s="151"/>
      <c r="IH466" s="151"/>
      <c r="II466" s="151"/>
      <c r="IJ466" s="151"/>
      <c r="IK466" s="151"/>
      <c r="IL466" s="151"/>
      <c r="IM466" s="151"/>
      <c r="IN466" s="151"/>
      <c r="IO466" s="151"/>
      <c r="IP466" s="151"/>
      <c r="IQ466" s="151"/>
      <c r="IR466" s="151"/>
      <c r="IS466" s="151"/>
      <c r="IT466" s="151"/>
      <c r="IU466" s="151"/>
      <c r="IV466" s="151"/>
      <c r="IW466" s="151"/>
      <c r="IX466" s="151"/>
      <c r="IY466" s="151"/>
      <c r="IZ466" s="151"/>
      <c r="JA466" s="151"/>
      <c r="JB466" s="151"/>
      <c r="JC466" s="151"/>
      <c r="JD466" s="151"/>
      <c r="JE466" s="151"/>
      <c r="JF466" s="151"/>
      <c r="JG466" s="151"/>
      <c r="JH466" s="151"/>
      <c r="JI466" s="151"/>
      <c r="JJ466" s="151"/>
    </row>
    <row r="467" spans="1:270" x14ac:dyDescent="0.25">
      <c r="A467" s="267"/>
      <c r="B467" s="268">
        <v>4227</v>
      </c>
      <c r="C467" s="269"/>
      <c r="D467" s="298" t="s">
        <v>231</v>
      </c>
      <c r="E467" s="398"/>
      <c r="F467" s="260">
        <v>0</v>
      </c>
      <c r="G467" s="252">
        <v>2952.31</v>
      </c>
      <c r="H467" s="11"/>
      <c r="I467" s="12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  <c r="AA467" s="151"/>
      <c r="AB467" s="151"/>
      <c r="AC467" s="151"/>
      <c r="AD467" s="151"/>
      <c r="AE467" s="151"/>
      <c r="AF467" s="151"/>
      <c r="AG467" s="151"/>
      <c r="AH467" s="151"/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  <c r="AU467" s="151"/>
      <c r="AV467" s="151"/>
      <c r="AW467" s="151"/>
      <c r="AX467" s="151"/>
      <c r="AY467" s="151"/>
      <c r="AZ467" s="151"/>
      <c r="BA467" s="151"/>
      <c r="BB467" s="151"/>
      <c r="BC467" s="151"/>
      <c r="BD467" s="151"/>
      <c r="BE467" s="151"/>
      <c r="BF467" s="151"/>
      <c r="BG467" s="151"/>
      <c r="BH467" s="151"/>
      <c r="BI467" s="151"/>
      <c r="BJ467" s="151"/>
      <c r="BK467" s="151"/>
      <c r="BL467" s="151"/>
      <c r="BM467" s="151"/>
      <c r="BN467" s="151"/>
      <c r="BO467" s="151"/>
      <c r="BP467" s="151"/>
      <c r="BQ467" s="151"/>
      <c r="BR467" s="151"/>
      <c r="BS467" s="151"/>
      <c r="BT467" s="151"/>
      <c r="BU467" s="151"/>
      <c r="BV467" s="151"/>
      <c r="BW467" s="151"/>
      <c r="BX467" s="151"/>
      <c r="BY467" s="151"/>
      <c r="BZ467" s="151"/>
      <c r="CA467" s="151"/>
      <c r="CB467" s="151"/>
      <c r="CC467" s="151"/>
      <c r="CD467" s="151"/>
      <c r="CE467" s="151"/>
      <c r="CF467" s="151"/>
      <c r="CG467" s="151"/>
      <c r="CH467" s="151"/>
      <c r="CI467" s="151"/>
      <c r="CJ467" s="151"/>
      <c r="CK467" s="151"/>
      <c r="CL467" s="151"/>
      <c r="CM467" s="151"/>
      <c r="CN467" s="151"/>
      <c r="CO467" s="151"/>
      <c r="CP467" s="151"/>
      <c r="CQ467" s="151"/>
      <c r="CR467" s="151"/>
      <c r="CS467" s="151"/>
      <c r="CT467" s="151"/>
      <c r="CU467" s="151"/>
      <c r="CV467" s="151"/>
      <c r="CW467" s="151"/>
      <c r="CX467" s="151"/>
      <c r="CY467" s="151"/>
      <c r="CZ467" s="151"/>
      <c r="DA467" s="151"/>
      <c r="DB467" s="151"/>
      <c r="DC467" s="151"/>
      <c r="DD467" s="151"/>
      <c r="DE467" s="151"/>
      <c r="DF467" s="151"/>
      <c r="DG467" s="151"/>
      <c r="DH467" s="151"/>
      <c r="DI467" s="151"/>
      <c r="DJ467" s="151"/>
      <c r="DK467" s="151"/>
      <c r="DL467" s="151"/>
      <c r="DM467" s="151"/>
      <c r="DN467" s="151"/>
      <c r="DO467" s="151"/>
      <c r="DP467" s="151"/>
      <c r="DQ467" s="151"/>
      <c r="DR467" s="151"/>
      <c r="DS467" s="151"/>
      <c r="DT467" s="151"/>
      <c r="DU467" s="151"/>
      <c r="DV467" s="151"/>
      <c r="DW467" s="151"/>
      <c r="DX467" s="151"/>
      <c r="DY467" s="151"/>
      <c r="DZ467" s="151"/>
      <c r="EA467" s="151"/>
      <c r="EB467" s="151"/>
      <c r="EC467" s="151"/>
      <c r="ED467" s="151"/>
      <c r="EE467" s="151"/>
      <c r="EF467" s="151"/>
      <c r="EG467" s="151"/>
      <c r="EH467" s="151"/>
      <c r="EI467" s="151"/>
      <c r="EJ467" s="151"/>
      <c r="EK467" s="151"/>
      <c r="EL467" s="151"/>
      <c r="EM467" s="151"/>
      <c r="EN467" s="151"/>
      <c r="EO467" s="151"/>
      <c r="EP467" s="151"/>
      <c r="EQ467" s="151"/>
      <c r="ER467" s="151"/>
      <c r="ES467" s="151"/>
      <c r="ET467" s="151"/>
      <c r="EU467" s="151"/>
      <c r="EV467" s="151"/>
      <c r="EW467" s="151"/>
      <c r="EX467" s="151"/>
      <c r="EY467" s="151"/>
      <c r="EZ467" s="151"/>
      <c r="FA467" s="151"/>
      <c r="FB467" s="151"/>
      <c r="FC467" s="151"/>
      <c r="FD467" s="151"/>
      <c r="FE467" s="151"/>
      <c r="FF467" s="151"/>
      <c r="FG467" s="151"/>
      <c r="FH467" s="151"/>
      <c r="FI467" s="151"/>
      <c r="FJ467" s="151"/>
      <c r="FK467" s="151"/>
      <c r="FL467" s="151"/>
      <c r="FM467" s="151"/>
      <c r="FN467" s="151"/>
      <c r="FO467" s="151"/>
      <c r="FP467" s="151"/>
      <c r="FQ467" s="151"/>
      <c r="FR467" s="151"/>
      <c r="FS467" s="151"/>
      <c r="FT467" s="151"/>
      <c r="FU467" s="151"/>
      <c r="FV467" s="151"/>
      <c r="FW467" s="151"/>
      <c r="FX467" s="151"/>
      <c r="FY467" s="151"/>
      <c r="FZ467" s="151"/>
      <c r="GA467" s="151"/>
      <c r="GB467" s="151"/>
      <c r="GC467" s="151"/>
      <c r="GD467" s="151"/>
      <c r="GE467" s="151"/>
      <c r="GF467" s="151"/>
      <c r="GG467" s="151"/>
      <c r="GH467" s="151"/>
      <c r="GI467" s="151"/>
      <c r="GJ467" s="151"/>
      <c r="GK467" s="151"/>
      <c r="GL467" s="151"/>
      <c r="GM467" s="151"/>
      <c r="GN467" s="151"/>
      <c r="GO467" s="151"/>
      <c r="GP467" s="151"/>
      <c r="GQ467" s="151"/>
      <c r="GR467" s="151"/>
      <c r="GS467" s="151"/>
      <c r="GT467" s="151"/>
      <c r="GU467" s="151"/>
      <c r="GV467" s="151"/>
      <c r="GW467" s="151"/>
      <c r="GX467" s="151"/>
      <c r="GY467" s="151"/>
      <c r="GZ467" s="151"/>
      <c r="HA467" s="151"/>
      <c r="HB467" s="151"/>
      <c r="HC467" s="151"/>
      <c r="HD467" s="151"/>
      <c r="HE467" s="151"/>
      <c r="HF467" s="151"/>
      <c r="HG467" s="151"/>
      <c r="HH467" s="151"/>
      <c r="HI467" s="151"/>
      <c r="HJ467" s="151"/>
      <c r="HK467" s="151"/>
      <c r="HL467" s="151"/>
      <c r="HM467" s="151"/>
      <c r="HN467" s="151"/>
      <c r="HO467" s="151"/>
      <c r="HP467" s="151"/>
      <c r="HQ467" s="151"/>
      <c r="HR467" s="151"/>
      <c r="HS467" s="151"/>
      <c r="HT467" s="151"/>
      <c r="HU467" s="151"/>
      <c r="HV467" s="151"/>
      <c r="HW467" s="151"/>
      <c r="HX467" s="151"/>
      <c r="HY467" s="151"/>
      <c r="HZ467" s="151"/>
      <c r="IA467" s="151"/>
      <c r="IB467" s="151"/>
      <c r="IC467" s="151"/>
      <c r="ID467" s="151"/>
      <c r="IE467" s="151"/>
      <c r="IF467" s="151"/>
      <c r="IG467" s="151"/>
      <c r="IH467" s="151"/>
      <c r="II467" s="151"/>
      <c r="IJ467" s="151"/>
      <c r="IK467" s="151"/>
      <c r="IL467" s="151"/>
      <c r="IM467" s="151"/>
      <c r="IN467" s="151"/>
      <c r="IO467" s="151"/>
      <c r="IP467" s="151"/>
      <c r="IQ467" s="151"/>
      <c r="IR467" s="151"/>
      <c r="IS467" s="151"/>
      <c r="IT467" s="151"/>
      <c r="IU467" s="151"/>
      <c r="IV467" s="151"/>
      <c r="IW467" s="151"/>
      <c r="IX467" s="151"/>
      <c r="IY467" s="151"/>
      <c r="IZ467" s="151"/>
      <c r="JA467" s="151"/>
      <c r="JB467" s="151"/>
      <c r="JC467" s="151"/>
      <c r="JD467" s="151"/>
      <c r="JE467" s="151"/>
      <c r="JF467" s="151"/>
      <c r="JG467" s="151"/>
      <c r="JH467" s="151"/>
      <c r="JI467" s="151"/>
      <c r="JJ467" s="151"/>
    </row>
    <row r="468" spans="1:270" x14ac:dyDescent="0.25">
      <c r="A468" s="451" t="s">
        <v>163</v>
      </c>
      <c r="B468" s="452"/>
      <c r="C468" s="453"/>
      <c r="D468" s="340" t="s">
        <v>164</v>
      </c>
      <c r="E468" s="398"/>
      <c r="F468" s="260"/>
      <c r="G468" s="252"/>
      <c r="H468" s="11"/>
      <c r="I468" s="12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  <c r="AA468" s="151"/>
      <c r="AB468" s="151"/>
      <c r="AC468" s="151"/>
      <c r="AD468" s="151"/>
      <c r="AE468" s="151"/>
      <c r="AF468" s="151"/>
      <c r="AG468" s="151"/>
      <c r="AH468" s="151"/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1"/>
      <c r="AU468" s="151"/>
      <c r="AV468" s="151"/>
      <c r="AW468" s="151"/>
      <c r="AX468" s="151"/>
      <c r="AY468" s="151"/>
      <c r="AZ468" s="151"/>
      <c r="BA468" s="151"/>
      <c r="BB468" s="151"/>
      <c r="BC468" s="151"/>
      <c r="BD468" s="151"/>
      <c r="BE468" s="151"/>
      <c r="BF468" s="151"/>
      <c r="BG468" s="151"/>
      <c r="BH468" s="151"/>
      <c r="BI468" s="151"/>
      <c r="BJ468" s="151"/>
      <c r="BK468" s="151"/>
      <c r="BL468" s="151"/>
      <c r="BM468" s="151"/>
      <c r="BN468" s="151"/>
      <c r="BO468" s="151"/>
      <c r="BP468" s="151"/>
      <c r="BQ468" s="151"/>
      <c r="BR468" s="151"/>
      <c r="BS468" s="151"/>
      <c r="BT468" s="151"/>
      <c r="BU468" s="151"/>
      <c r="BV468" s="151"/>
      <c r="BW468" s="151"/>
      <c r="BX468" s="151"/>
      <c r="BY468" s="151"/>
      <c r="BZ468" s="151"/>
      <c r="CA468" s="151"/>
      <c r="CB468" s="151"/>
      <c r="CC468" s="151"/>
      <c r="CD468" s="151"/>
      <c r="CE468" s="151"/>
      <c r="CF468" s="151"/>
      <c r="CG468" s="151"/>
      <c r="CH468" s="151"/>
      <c r="CI468" s="151"/>
      <c r="CJ468" s="151"/>
      <c r="CK468" s="151"/>
      <c r="CL468" s="151"/>
      <c r="CM468" s="151"/>
      <c r="CN468" s="151"/>
      <c r="CO468" s="151"/>
      <c r="CP468" s="151"/>
      <c r="CQ468" s="151"/>
      <c r="CR468" s="151"/>
      <c r="CS468" s="151"/>
      <c r="CT468" s="151"/>
      <c r="CU468" s="151"/>
      <c r="CV468" s="151"/>
      <c r="CW468" s="151"/>
      <c r="CX468" s="151"/>
      <c r="CY468" s="151"/>
      <c r="CZ468" s="151"/>
      <c r="DA468" s="151"/>
      <c r="DB468" s="151"/>
      <c r="DC468" s="151"/>
      <c r="DD468" s="151"/>
      <c r="DE468" s="151"/>
      <c r="DF468" s="151"/>
      <c r="DG468" s="151"/>
      <c r="DH468" s="151"/>
      <c r="DI468" s="151"/>
      <c r="DJ468" s="151"/>
      <c r="DK468" s="151"/>
      <c r="DL468" s="151"/>
      <c r="DM468" s="151"/>
      <c r="DN468" s="151"/>
      <c r="DO468" s="151"/>
      <c r="DP468" s="151"/>
      <c r="DQ468" s="151"/>
      <c r="DR468" s="151"/>
      <c r="DS468" s="151"/>
      <c r="DT468" s="151"/>
      <c r="DU468" s="151"/>
      <c r="DV468" s="151"/>
      <c r="DW468" s="151"/>
      <c r="DX468" s="151"/>
      <c r="DY468" s="151"/>
      <c r="DZ468" s="151"/>
      <c r="EA468" s="151"/>
      <c r="EB468" s="151"/>
      <c r="EC468" s="151"/>
      <c r="ED468" s="151"/>
      <c r="EE468" s="151"/>
      <c r="EF468" s="151"/>
      <c r="EG468" s="151"/>
      <c r="EH468" s="151"/>
      <c r="EI468" s="151"/>
      <c r="EJ468" s="151"/>
      <c r="EK468" s="151"/>
      <c r="EL468" s="151"/>
      <c r="EM468" s="151"/>
      <c r="EN468" s="151"/>
      <c r="EO468" s="151"/>
      <c r="EP468" s="151"/>
      <c r="EQ468" s="151"/>
      <c r="ER468" s="151"/>
      <c r="ES468" s="151"/>
      <c r="ET468" s="151"/>
      <c r="EU468" s="151"/>
      <c r="EV468" s="151"/>
      <c r="EW468" s="151"/>
      <c r="EX468" s="151"/>
      <c r="EY468" s="151"/>
      <c r="EZ468" s="151"/>
      <c r="FA468" s="151"/>
      <c r="FB468" s="151"/>
      <c r="FC468" s="151"/>
      <c r="FD468" s="151"/>
      <c r="FE468" s="151"/>
      <c r="FF468" s="151"/>
      <c r="FG468" s="151"/>
      <c r="FH468" s="151"/>
      <c r="FI468" s="151"/>
      <c r="FJ468" s="151"/>
      <c r="FK468" s="151"/>
      <c r="FL468" s="151"/>
      <c r="FM468" s="151"/>
      <c r="FN468" s="151"/>
      <c r="FO468" s="151"/>
      <c r="FP468" s="151"/>
      <c r="FQ468" s="151"/>
      <c r="FR468" s="151"/>
      <c r="FS468" s="151"/>
      <c r="FT468" s="151"/>
      <c r="FU468" s="151"/>
      <c r="FV468" s="151"/>
      <c r="FW468" s="151"/>
      <c r="FX468" s="151"/>
      <c r="FY468" s="151"/>
      <c r="FZ468" s="151"/>
      <c r="GA468" s="151"/>
      <c r="GB468" s="151"/>
      <c r="GC468" s="151"/>
      <c r="GD468" s="151"/>
      <c r="GE468" s="151"/>
      <c r="GF468" s="151"/>
      <c r="GG468" s="151"/>
      <c r="GH468" s="151"/>
      <c r="GI468" s="151"/>
      <c r="GJ468" s="151"/>
      <c r="GK468" s="151"/>
      <c r="GL468" s="151"/>
      <c r="GM468" s="151"/>
      <c r="GN468" s="151"/>
      <c r="GO468" s="151"/>
      <c r="GP468" s="151"/>
      <c r="GQ468" s="151"/>
      <c r="GR468" s="151"/>
      <c r="GS468" s="151"/>
      <c r="GT468" s="151"/>
      <c r="GU468" s="151"/>
      <c r="GV468" s="151"/>
      <c r="GW468" s="151"/>
      <c r="GX468" s="151"/>
      <c r="GY468" s="151"/>
      <c r="GZ468" s="151"/>
      <c r="HA468" s="151"/>
      <c r="HB468" s="151"/>
      <c r="HC468" s="151"/>
      <c r="HD468" s="151"/>
      <c r="HE468" s="151"/>
      <c r="HF468" s="151"/>
      <c r="HG468" s="151"/>
      <c r="HH468" s="151"/>
      <c r="HI468" s="151"/>
      <c r="HJ468" s="151"/>
      <c r="HK468" s="151"/>
      <c r="HL468" s="151"/>
      <c r="HM468" s="151"/>
      <c r="HN468" s="151"/>
      <c r="HO468" s="151"/>
      <c r="HP468" s="151"/>
      <c r="HQ468" s="151"/>
      <c r="HR468" s="151"/>
      <c r="HS468" s="151"/>
      <c r="HT468" s="151"/>
      <c r="HU468" s="151"/>
      <c r="HV468" s="151"/>
      <c r="HW468" s="151"/>
      <c r="HX468" s="151"/>
      <c r="HY468" s="151"/>
      <c r="HZ468" s="151"/>
      <c r="IA468" s="151"/>
      <c r="IB468" s="151"/>
      <c r="IC468" s="151"/>
      <c r="ID468" s="151"/>
      <c r="IE468" s="151"/>
      <c r="IF468" s="151"/>
      <c r="IG468" s="151"/>
      <c r="IH468" s="151"/>
      <c r="II468" s="151"/>
      <c r="IJ468" s="151"/>
      <c r="IK468" s="151"/>
      <c r="IL468" s="151"/>
      <c r="IM468" s="151"/>
      <c r="IN468" s="151"/>
      <c r="IO468" s="151"/>
      <c r="IP468" s="151"/>
      <c r="IQ468" s="151"/>
      <c r="IR468" s="151"/>
      <c r="IS468" s="151"/>
      <c r="IT468" s="151"/>
      <c r="IU468" s="151"/>
      <c r="IV468" s="151"/>
      <c r="IW468" s="151"/>
      <c r="IX468" s="151"/>
      <c r="IY468" s="151"/>
      <c r="IZ468" s="151"/>
      <c r="JA468" s="151"/>
      <c r="JB468" s="151"/>
      <c r="JC468" s="151"/>
      <c r="JD468" s="151"/>
      <c r="JE468" s="151"/>
      <c r="JF468" s="151"/>
      <c r="JG468" s="151"/>
      <c r="JH468" s="151"/>
      <c r="JI468" s="151"/>
      <c r="JJ468" s="151"/>
    </row>
    <row r="469" spans="1:270" s="118" customFormat="1" x14ac:dyDescent="0.25">
      <c r="A469" s="124"/>
      <c r="B469" s="343">
        <v>422</v>
      </c>
      <c r="C469" s="130"/>
      <c r="D469" s="139" t="s">
        <v>132</v>
      </c>
      <c r="E469" s="280">
        <f>E470</f>
        <v>1971.44</v>
      </c>
      <c r="F469" s="263">
        <f>F471</f>
        <v>0</v>
      </c>
      <c r="G469" s="256"/>
      <c r="H469" s="255"/>
      <c r="I469" s="145"/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1"/>
      <c r="AA469" s="151"/>
      <c r="AB469" s="151"/>
      <c r="AC469" s="151"/>
      <c r="AD469" s="151"/>
      <c r="AE469" s="151"/>
      <c r="AF469" s="151"/>
      <c r="AG469" s="151"/>
      <c r="AH469" s="151"/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1"/>
      <c r="AT469" s="151"/>
      <c r="AU469" s="151"/>
      <c r="AV469" s="151"/>
      <c r="AW469" s="151"/>
      <c r="AX469" s="151"/>
      <c r="AY469" s="151"/>
      <c r="AZ469" s="151"/>
      <c r="BA469" s="151"/>
      <c r="BB469" s="151"/>
      <c r="BC469" s="151"/>
      <c r="BD469" s="151"/>
      <c r="BE469" s="151"/>
      <c r="BF469" s="151"/>
      <c r="BG469" s="151"/>
      <c r="BH469" s="151"/>
      <c r="BI469" s="151"/>
      <c r="BJ469" s="151"/>
      <c r="BK469" s="151"/>
      <c r="BL469" s="151"/>
      <c r="BM469" s="151"/>
      <c r="BN469" s="151"/>
      <c r="BO469" s="151"/>
      <c r="BP469" s="151"/>
      <c r="BQ469" s="151"/>
      <c r="BR469" s="151"/>
      <c r="BS469" s="151"/>
      <c r="BT469" s="151"/>
      <c r="BU469" s="151"/>
      <c r="BV469" s="151"/>
      <c r="BW469" s="151"/>
      <c r="BX469" s="151"/>
      <c r="BY469" s="151"/>
      <c r="BZ469" s="151"/>
      <c r="CA469" s="151"/>
      <c r="CB469" s="151"/>
      <c r="CC469" s="151"/>
      <c r="CD469" s="151"/>
      <c r="CE469" s="151"/>
      <c r="CF469" s="151"/>
      <c r="CG469" s="151"/>
      <c r="CH469" s="151"/>
      <c r="CI469" s="151"/>
      <c r="CJ469" s="151"/>
      <c r="CK469" s="151"/>
      <c r="CL469" s="151"/>
      <c r="CM469" s="151"/>
      <c r="CN469" s="151"/>
      <c r="CO469" s="151"/>
      <c r="CP469" s="151"/>
      <c r="CQ469" s="151"/>
      <c r="CR469" s="151"/>
      <c r="CS469" s="151"/>
      <c r="CT469" s="151"/>
      <c r="CU469" s="151"/>
      <c r="CV469" s="151"/>
      <c r="CW469" s="151"/>
      <c r="CX469" s="151"/>
      <c r="CY469" s="151"/>
      <c r="CZ469" s="151"/>
      <c r="DA469" s="151"/>
      <c r="DB469" s="151"/>
      <c r="DC469" s="151"/>
      <c r="DD469" s="151"/>
      <c r="DE469" s="151"/>
      <c r="DF469" s="151"/>
      <c r="DG469" s="151"/>
      <c r="DH469" s="151"/>
      <c r="DI469" s="151"/>
      <c r="DJ469" s="151"/>
      <c r="DK469" s="151"/>
      <c r="DL469" s="151"/>
      <c r="DM469" s="151"/>
      <c r="DN469" s="151"/>
      <c r="DO469" s="151"/>
      <c r="DP469" s="151"/>
      <c r="DQ469" s="151"/>
      <c r="DR469" s="151"/>
      <c r="DS469" s="151"/>
      <c r="DT469" s="151"/>
      <c r="DU469" s="151"/>
      <c r="DV469" s="151"/>
      <c r="DW469" s="151"/>
      <c r="DX469" s="151"/>
      <c r="DY469" s="151"/>
      <c r="DZ469" s="151"/>
      <c r="EA469" s="151"/>
      <c r="EB469" s="151"/>
      <c r="EC469" s="151"/>
      <c r="ED469" s="151"/>
      <c r="EE469" s="151"/>
      <c r="EF469" s="151"/>
      <c r="EG469" s="151"/>
      <c r="EH469" s="151"/>
      <c r="EI469" s="151"/>
      <c r="EJ469" s="151"/>
      <c r="EK469" s="151"/>
      <c r="EL469" s="151"/>
      <c r="EM469" s="151"/>
      <c r="EN469" s="151"/>
      <c r="EO469" s="151"/>
      <c r="EP469" s="151"/>
      <c r="EQ469" s="151"/>
      <c r="ER469" s="151"/>
      <c r="ES469" s="151"/>
      <c r="ET469" s="151"/>
      <c r="EU469" s="151"/>
      <c r="EV469" s="151"/>
      <c r="EW469" s="151"/>
      <c r="EX469" s="151"/>
      <c r="EY469" s="151"/>
      <c r="EZ469" s="151"/>
      <c r="FA469" s="151"/>
      <c r="FB469" s="151"/>
      <c r="FC469" s="151"/>
      <c r="FD469" s="151"/>
      <c r="FE469" s="151"/>
      <c r="FF469" s="151"/>
      <c r="FG469" s="151"/>
      <c r="FH469" s="151"/>
      <c r="FI469" s="151"/>
      <c r="FJ469" s="151"/>
      <c r="FK469" s="151"/>
      <c r="FL469" s="151"/>
      <c r="FM469" s="151"/>
      <c r="FN469" s="151"/>
      <c r="FO469" s="151"/>
      <c r="FP469" s="151"/>
      <c r="FQ469" s="151"/>
      <c r="FR469" s="151"/>
      <c r="FS469" s="151"/>
      <c r="FT469" s="151"/>
      <c r="FU469" s="151"/>
      <c r="FV469" s="151"/>
      <c r="FW469" s="151"/>
      <c r="FX469" s="151"/>
      <c r="FY469" s="151"/>
      <c r="FZ469" s="151"/>
      <c r="GA469" s="151"/>
      <c r="GB469" s="151"/>
      <c r="GC469" s="151"/>
      <c r="GD469" s="151"/>
      <c r="GE469" s="151"/>
      <c r="GF469" s="151"/>
      <c r="GG469" s="151"/>
      <c r="GH469" s="151"/>
      <c r="GI469" s="151"/>
      <c r="GJ469" s="151"/>
      <c r="GK469" s="151"/>
      <c r="GL469" s="151"/>
      <c r="GM469" s="151"/>
      <c r="GN469" s="151"/>
      <c r="GO469" s="151"/>
      <c r="GP469" s="151"/>
      <c r="GQ469" s="151"/>
      <c r="GR469" s="151"/>
      <c r="GS469" s="151"/>
      <c r="GT469" s="151"/>
      <c r="GU469" s="151"/>
      <c r="GV469" s="151"/>
      <c r="GW469" s="151"/>
      <c r="GX469" s="151"/>
      <c r="GY469" s="151"/>
      <c r="GZ469" s="151"/>
      <c r="HA469" s="151"/>
      <c r="HB469" s="151"/>
      <c r="HC469" s="151"/>
      <c r="HD469" s="151"/>
      <c r="HE469" s="151"/>
      <c r="HF469" s="151"/>
      <c r="HG469" s="151"/>
      <c r="HH469" s="151"/>
      <c r="HI469" s="151"/>
      <c r="HJ469" s="151"/>
      <c r="HK469" s="151"/>
      <c r="HL469" s="151"/>
      <c r="HM469" s="151"/>
      <c r="HN469" s="151"/>
      <c r="HO469" s="151"/>
      <c r="HP469" s="151"/>
      <c r="HQ469" s="151"/>
      <c r="HR469" s="151"/>
      <c r="HS469" s="151"/>
      <c r="HT469" s="151"/>
      <c r="HU469" s="151"/>
      <c r="HV469" s="151"/>
      <c r="HW469" s="151"/>
      <c r="HX469" s="151"/>
      <c r="HY469" s="151"/>
      <c r="HZ469" s="151"/>
      <c r="IA469" s="151"/>
      <c r="IB469" s="151"/>
      <c r="IC469" s="151"/>
      <c r="ID469" s="151"/>
      <c r="IE469" s="151"/>
      <c r="IF469" s="151"/>
      <c r="IG469" s="151"/>
      <c r="IH469" s="151"/>
      <c r="II469" s="151"/>
      <c r="IJ469" s="151"/>
      <c r="IK469" s="151"/>
      <c r="IL469" s="151"/>
      <c r="IM469" s="151"/>
      <c r="IN469" s="151"/>
      <c r="IO469" s="151"/>
      <c r="IP469" s="151"/>
      <c r="IQ469" s="151"/>
      <c r="IR469" s="151"/>
      <c r="IS469" s="151"/>
      <c r="IT469" s="151"/>
      <c r="IU469" s="151"/>
      <c r="IV469" s="151"/>
      <c r="IW469" s="151"/>
      <c r="IX469" s="151"/>
      <c r="IY469" s="151"/>
      <c r="IZ469" s="151"/>
      <c r="JA469" s="151"/>
      <c r="JB469" s="151"/>
      <c r="JC469" s="151"/>
      <c r="JD469" s="151"/>
      <c r="JE469" s="151"/>
      <c r="JF469" s="151"/>
      <c r="JG469" s="151"/>
      <c r="JH469" s="151"/>
      <c r="JI469" s="151"/>
      <c r="JJ469" s="151"/>
    </row>
    <row r="470" spans="1:270" x14ac:dyDescent="0.25">
      <c r="A470" s="454">
        <v>4221</v>
      </c>
      <c r="B470" s="455"/>
      <c r="C470" s="456"/>
      <c r="D470" s="298" t="s">
        <v>208</v>
      </c>
      <c r="E470" s="398">
        <v>1971.44</v>
      </c>
      <c r="F470" s="252"/>
      <c r="G470" s="252">
        <v>0</v>
      </c>
      <c r="H470" s="11"/>
      <c r="I470" s="12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  <c r="AA470" s="151"/>
      <c r="AB470" s="151"/>
      <c r="AC470" s="151"/>
      <c r="AD470" s="151"/>
      <c r="AE470" s="151"/>
      <c r="AF470" s="151"/>
      <c r="AG470" s="151"/>
      <c r="AH470" s="151"/>
      <c r="AI470" s="151"/>
      <c r="AJ470" s="151"/>
      <c r="AK470" s="151"/>
      <c r="AL470" s="151"/>
      <c r="AM470" s="151"/>
      <c r="AN470" s="151"/>
      <c r="AO470" s="151"/>
      <c r="AP470" s="151"/>
      <c r="AQ470" s="151"/>
      <c r="AR470" s="151"/>
      <c r="AS470" s="151"/>
      <c r="AT470" s="151"/>
      <c r="AU470" s="151"/>
      <c r="AV470" s="151"/>
      <c r="AW470" s="151"/>
      <c r="AX470" s="151"/>
      <c r="AY470" s="151"/>
      <c r="AZ470" s="151"/>
      <c r="BA470" s="151"/>
      <c r="BB470" s="151"/>
      <c r="BC470" s="151"/>
      <c r="BD470" s="151"/>
      <c r="BE470" s="151"/>
      <c r="BF470" s="151"/>
      <c r="BG470" s="151"/>
      <c r="BH470" s="151"/>
      <c r="BI470" s="151"/>
      <c r="BJ470" s="151"/>
      <c r="BK470" s="151"/>
      <c r="BL470" s="151"/>
      <c r="BM470" s="151"/>
      <c r="BN470" s="151"/>
      <c r="BO470" s="151"/>
      <c r="BP470" s="151"/>
      <c r="BQ470" s="151"/>
      <c r="BR470" s="151"/>
      <c r="BS470" s="151"/>
      <c r="BT470" s="151"/>
      <c r="BU470" s="151"/>
      <c r="BV470" s="151"/>
      <c r="BW470" s="151"/>
      <c r="BX470" s="151"/>
      <c r="BY470" s="151"/>
      <c r="BZ470" s="151"/>
      <c r="CA470" s="151"/>
      <c r="CB470" s="151"/>
      <c r="CC470" s="151"/>
      <c r="CD470" s="151"/>
      <c r="CE470" s="151"/>
      <c r="CF470" s="151"/>
      <c r="CG470" s="151"/>
      <c r="CH470" s="151"/>
      <c r="CI470" s="151"/>
      <c r="CJ470" s="151"/>
      <c r="CK470" s="151"/>
      <c r="CL470" s="151"/>
      <c r="CM470" s="151"/>
      <c r="CN470" s="151"/>
      <c r="CO470" s="151"/>
      <c r="CP470" s="151"/>
      <c r="CQ470" s="151"/>
      <c r="CR470" s="151"/>
      <c r="CS470" s="151"/>
      <c r="CT470" s="151"/>
      <c r="CU470" s="151"/>
      <c r="CV470" s="151"/>
      <c r="CW470" s="151"/>
      <c r="CX470" s="151"/>
      <c r="CY470" s="151"/>
      <c r="CZ470" s="151"/>
      <c r="DA470" s="151"/>
      <c r="DB470" s="151"/>
      <c r="DC470" s="151"/>
      <c r="DD470" s="151"/>
      <c r="DE470" s="151"/>
      <c r="DF470" s="151"/>
      <c r="DG470" s="151"/>
      <c r="DH470" s="151"/>
      <c r="DI470" s="151"/>
      <c r="DJ470" s="151"/>
      <c r="DK470" s="151"/>
      <c r="DL470" s="151"/>
      <c r="DM470" s="151"/>
      <c r="DN470" s="151"/>
      <c r="DO470" s="151"/>
      <c r="DP470" s="151"/>
      <c r="DQ470" s="151"/>
      <c r="DR470" s="151"/>
      <c r="DS470" s="151"/>
      <c r="DT470" s="151"/>
      <c r="DU470" s="151"/>
      <c r="DV470" s="151"/>
      <c r="DW470" s="151"/>
      <c r="DX470" s="151"/>
      <c r="DY470" s="151"/>
      <c r="DZ470" s="151"/>
      <c r="EA470" s="151"/>
      <c r="EB470" s="151"/>
      <c r="EC470" s="151"/>
      <c r="ED470" s="151"/>
      <c r="EE470" s="151"/>
      <c r="EF470" s="151"/>
      <c r="EG470" s="151"/>
      <c r="EH470" s="151"/>
      <c r="EI470" s="151"/>
      <c r="EJ470" s="151"/>
      <c r="EK470" s="151"/>
      <c r="EL470" s="151"/>
      <c r="EM470" s="151"/>
      <c r="EN470" s="151"/>
      <c r="EO470" s="151"/>
      <c r="EP470" s="151"/>
      <c r="EQ470" s="151"/>
      <c r="ER470" s="151"/>
      <c r="ES470" s="151"/>
      <c r="ET470" s="151"/>
      <c r="EU470" s="151"/>
      <c r="EV470" s="151"/>
      <c r="EW470" s="151"/>
      <c r="EX470" s="151"/>
      <c r="EY470" s="151"/>
      <c r="EZ470" s="151"/>
      <c r="FA470" s="151"/>
      <c r="FB470" s="151"/>
      <c r="FC470" s="151"/>
      <c r="FD470" s="151"/>
      <c r="FE470" s="151"/>
      <c r="FF470" s="151"/>
      <c r="FG470" s="151"/>
      <c r="FH470" s="151"/>
      <c r="FI470" s="151"/>
      <c r="FJ470" s="151"/>
      <c r="FK470" s="151"/>
      <c r="FL470" s="151"/>
      <c r="FM470" s="151"/>
      <c r="FN470" s="151"/>
      <c r="FO470" s="151"/>
      <c r="FP470" s="151"/>
      <c r="FQ470" s="151"/>
      <c r="FR470" s="151"/>
      <c r="FS470" s="151"/>
      <c r="FT470" s="151"/>
      <c r="FU470" s="151"/>
      <c r="FV470" s="151"/>
      <c r="FW470" s="151"/>
      <c r="FX470" s="151"/>
      <c r="FY470" s="151"/>
      <c r="FZ470" s="151"/>
      <c r="GA470" s="151"/>
      <c r="GB470" s="151"/>
      <c r="GC470" s="151"/>
      <c r="GD470" s="151"/>
      <c r="GE470" s="151"/>
      <c r="GF470" s="151"/>
      <c r="GG470" s="151"/>
      <c r="GH470" s="151"/>
      <c r="GI470" s="151"/>
      <c r="GJ470" s="151"/>
      <c r="GK470" s="151"/>
      <c r="GL470" s="151"/>
      <c r="GM470" s="151"/>
      <c r="GN470" s="151"/>
      <c r="GO470" s="151"/>
      <c r="GP470" s="151"/>
      <c r="GQ470" s="151"/>
      <c r="GR470" s="151"/>
      <c r="GS470" s="151"/>
      <c r="GT470" s="151"/>
      <c r="GU470" s="151"/>
      <c r="GV470" s="151"/>
      <c r="GW470" s="151"/>
      <c r="GX470" s="151"/>
      <c r="GY470" s="151"/>
      <c r="GZ470" s="151"/>
      <c r="HA470" s="151"/>
      <c r="HB470" s="151"/>
      <c r="HC470" s="151"/>
      <c r="HD470" s="151"/>
      <c r="HE470" s="151"/>
      <c r="HF470" s="151"/>
      <c r="HG470" s="151"/>
      <c r="HH470" s="151"/>
      <c r="HI470" s="151"/>
      <c r="HJ470" s="151"/>
      <c r="HK470" s="151"/>
      <c r="HL470" s="151"/>
      <c r="HM470" s="151"/>
      <c r="HN470" s="151"/>
      <c r="HO470" s="151"/>
      <c r="HP470" s="151"/>
      <c r="HQ470" s="151"/>
      <c r="HR470" s="151"/>
      <c r="HS470" s="151"/>
      <c r="HT470" s="151"/>
      <c r="HU470" s="151"/>
      <c r="HV470" s="151"/>
      <c r="HW470" s="151"/>
      <c r="HX470" s="151"/>
      <c r="HY470" s="151"/>
      <c r="HZ470" s="151"/>
      <c r="IA470" s="151"/>
      <c r="IB470" s="151"/>
      <c r="IC470" s="151"/>
      <c r="ID470" s="151"/>
      <c r="IE470" s="151"/>
      <c r="IF470" s="151"/>
      <c r="IG470" s="151"/>
      <c r="IH470" s="151"/>
      <c r="II470" s="151"/>
      <c r="IJ470" s="151"/>
      <c r="IK470" s="151"/>
      <c r="IL470" s="151"/>
      <c r="IM470" s="151"/>
      <c r="IN470" s="151"/>
      <c r="IO470" s="151"/>
      <c r="IP470" s="151"/>
      <c r="IQ470" s="151"/>
      <c r="IR470" s="151"/>
      <c r="IS470" s="151"/>
      <c r="IT470" s="151"/>
      <c r="IU470" s="151"/>
      <c r="IV470" s="151"/>
      <c r="IW470" s="151"/>
      <c r="IX470" s="151"/>
      <c r="IY470" s="151"/>
      <c r="IZ470" s="151"/>
      <c r="JA470" s="151"/>
      <c r="JB470" s="151"/>
      <c r="JC470" s="151"/>
      <c r="JD470" s="151"/>
      <c r="JE470" s="151"/>
      <c r="JF470" s="151"/>
      <c r="JG470" s="151"/>
      <c r="JH470" s="151"/>
      <c r="JI470" s="151"/>
      <c r="JJ470" s="151"/>
    </row>
    <row r="471" spans="1:270" s="151" customFormat="1" x14ac:dyDescent="0.25">
      <c r="A471" s="451" t="s">
        <v>163</v>
      </c>
      <c r="B471" s="452"/>
      <c r="C471" s="453"/>
      <c r="D471" s="179" t="s">
        <v>164</v>
      </c>
      <c r="E471" s="398"/>
      <c r="F471" s="252"/>
      <c r="G471" s="252"/>
      <c r="H471" s="11"/>
      <c r="I471" s="12"/>
    </row>
    <row r="472" spans="1:270" s="74" customFormat="1" ht="19.5" customHeight="1" x14ac:dyDescent="0.25">
      <c r="A472" s="97"/>
      <c r="B472" s="110">
        <v>4</v>
      </c>
      <c r="C472" s="99"/>
      <c r="D472" s="112" t="s">
        <v>25</v>
      </c>
      <c r="E472" s="401">
        <f>E473</f>
        <v>0</v>
      </c>
      <c r="F472" s="261">
        <f>F473</f>
        <v>10000</v>
      </c>
      <c r="G472" s="261">
        <f>G473</f>
        <v>353.88</v>
      </c>
      <c r="H472" s="253"/>
      <c r="I472" s="72">
        <f>G472/F472*100</f>
        <v>3.5388000000000002</v>
      </c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  <c r="AA472" s="151"/>
      <c r="AB472" s="151"/>
      <c r="AC472" s="151"/>
      <c r="AD472" s="151"/>
      <c r="AE472" s="151"/>
      <c r="AF472" s="151"/>
      <c r="AG472" s="151"/>
      <c r="AH472" s="151"/>
      <c r="AI472" s="151"/>
      <c r="AJ472" s="151"/>
      <c r="AK472" s="151"/>
      <c r="AL472" s="151"/>
      <c r="AM472" s="151"/>
      <c r="AN472" s="151"/>
      <c r="AO472" s="151"/>
      <c r="AP472" s="151"/>
      <c r="AQ472" s="151"/>
      <c r="AR472" s="151"/>
      <c r="AS472" s="151"/>
      <c r="AT472" s="151"/>
      <c r="AU472" s="151"/>
      <c r="AV472" s="151"/>
      <c r="AW472" s="151"/>
      <c r="AX472" s="151"/>
      <c r="AY472" s="151"/>
      <c r="AZ472" s="151"/>
      <c r="BA472" s="151"/>
      <c r="BB472" s="151"/>
      <c r="BC472" s="151"/>
      <c r="BD472" s="151"/>
      <c r="BE472" s="151"/>
      <c r="BF472" s="151"/>
      <c r="BG472" s="151"/>
      <c r="BH472" s="151"/>
      <c r="BI472" s="151"/>
      <c r="BJ472" s="151"/>
      <c r="BK472" s="151"/>
      <c r="BL472" s="151"/>
      <c r="BM472" s="151"/>
      <c r="BN472" s="151"/>
      <c r="BO472" s="151"/>
      <c r="BP472" s="151"/>
      <c r="BQ472" s="151"/>
      <c r="BR472" s="151"/>
      <c r="BS472" s="151"/>
      <c r="BT472" s="151"/>
      <c r="BU472" s="151"/>
      <c r="BV472" s="151"/>
      <c r="BW472" s="151"/>
      <c r="BX472" s="151"/>
      <c r="BY472" s="151"/>
      <c r="BZ472" s="151"/>
      <c r="CA472" s="151"/>
      <c r="CB472" s="151"/>
      <c r="CC472" s="151"/>
      <c r="CD472" s="151"/>
      <c r="CE472" s="151"/>
      <c r="CF472" s="151"/>
      <c r="CG472" s="151"/>
      <c r="CH472" s="151"/>
      <c r="CI472" s="151"/>
      <c r="CJ472" s="151"/>
      <c r="CK472" s="151"/>
      <c r="CL472" s="151"/>
      <c r="CM472" s="151"/>
      <c r="CN472" s="151"/>
      <c r="CO472" s="151"/>
      <c r="CP472" s="151"/>
      <c r="CQ472" s="151"/>
      <c r="CR472" s="151"/>
      <c r="CS472" s="151"/>
      <c r="CT472" s="151"/>
      <c r="CU472" s="151"/>
      <c r="CV472" s="151"/>
      <c r="CW472" s="151"/>
      <c r="CX472" s="151"/>
      <c r="CY472" s="151"/>
      <c r="CZ472" s="151"/>
      <c r="DA472" s="151"/>
      <c r="DB472" s="151"/>
      <c r="DC472" s="151"/>
      <c r="DD472" s="151"/>
      <c r="DE472" s="151"/>
      <c r="DF472" s="151"/>
      <c r="DG472" s="151"/>
      <c r="DH472" s="151"/>
      <c r="DI472" s="151"/>
      <c r="DJ472" s="151"/>
      <c r="DK472" s="151"/>
      <c r="DL472" s="151"/>
      <c r="DM472" s="151"/>
      <c r="DN472" s="151"/>
      <c r="DO472" s="151"/>
      <c r="DP472" s="151"/>
      <c r="DQ472" s="151"/>
      <c r="DR472" s="151"/>
      <c r="DS472" s="151"/>
      <c r="DT472" s="151"/>
      <c r="DU472" s="151"/>
      <c r="DV472" s="151"/>
      <c r="DW472" s="151"/>
      <c r="DX472" s="151"/>
      <c r="DY472" s="151"/>
      <c r="DZ472" s="151"/>
      <c r="EA472" s="151"/>
      <c r="EB472" s="151"/>
      <c r="EC472" s="151"/>
      <c r="ED472" s="151"/>
      <c r="EE472" s="151"/>
      <c r="EF472" s="151"/>
      <c r="EG472" s="151"/>
      <c r="EH472" s="151"/>
      <c r="EI472" s="151"/>
      <c r="EJ472" s="151"/>
      <c r="EK472" s="151"/>
      <c r="EL472" s="151"/>
      <c r="EM472" s="151"/>
      <c r="EN472" s="151"/>
      <c r="EO472" s="151"/>
      <c r="EP472" s="151"/>
      <c r="EQ472" s="151"/>
      <c r="ER472" s="151"/>
      <c r="ES472" s="151"/>
      <c r="ET472" s="151"/>
      <c r="EU472" s="151"/>
      <c r="EV472" s="151"/>
      <c r="EW472" s="151"/>
      <c r="EX472" s="151"/>
      <c r="EY472" s="151"/>
      <c r="EZ472" s="151"/>
      <c r="FA472" s="151"/>
      <c r="FB472" s="151"/>
      <c r="FC472" s="151"/>
      <c r="FD472" s="151"/>
      <c r="FE472" s="151"/>
      <c r="FF472" s="151"/>
      <c r="FG472" s="151"/>
      <c r="FH472" s="151"/>
      <c r="FI472" s="151"/>
      <c r="FJ472" s="151"/>
      <c r="FK472" s="151"/>
      <c r="FL472" s="151"/>
      <c r="FM472" s="151"/>
      <c r="FN472" s="151"/>
      <c r="FO472" s="151"/>
      <c r="FP472" s="151"/>
      <c r="FQ472" s="151"/>
      <c r="FR472" s="151"/>
      <c r="FS472" s="151"/>
      <c r="FT472" s="151"/>
      <c r="FU472" s="151"/>
      <c r="FV472" s="151"/>
      <c r="FW472" s="151"/>
      <c r="FX472" s="151"/>
      <c r="FY472" s="151"/>
      <c r="FZ472" s="151"/>
      <c r="GA472" s="151"/>
      <c r="GB472" s="151"/>
      <c r="GC472" s="151"/>
      <c r="GD472" s="151"/>
      <c r="GE472" s="151"/>
      <c r="GF472" s="151"/>
      <c r="GG472" s="151"/>
      <c r="GH472" s="151"/>
      <c r="GI472" s="151"/>
      <c r="GJ472" s="151"/>
      <c r="GK472" s="151"/>
      <c r="GL472" s="151"/>
      <c r="GM472" s="151"/>
      <c r="GN472" s="151"/>
      <c r="GO472" s="151"/>
      <c r="GP472" s="151"/>
      <c r="GQ472" s="151"/>
      <c r="GR472" s="151"/>
      <c r="GS472" s="151"/>
      <c r="GT472" s="151"/>
      <c r="GU472" s="151"/>
      <c r="GV472" s="151"/>
      <c r="GW472" s="151"/>
      <c r="GX472" s="151"/>
      <c r="GY472" s="151"/>
      <c r="GZ472" s="151"/>
      <c r="HA472" s="151"/>
      <c r="HB472" s="151"/>
      <c r="HC472" s="151"/>
      <c r="HD472" s="151"/>
      <c r="HE472" s="151"/>
      <c r="HF472" s="151"/>
      <c r="HG472" s="151"/>
      <c r="HH472" s="151"/>
      <c r="HI472" s="151"/>
      <c r="HJ472" s="151"/>
      <c r="HK472" s="151"/>
      <c r="HL472" s="151"/>
      <c r="HM472" s="151"/>
      <c r="HN472" s="151"/>
      <c r="HO472" s="151"/>
      <c r="HP472" s="151"/>
      <c r="HQ472" s="151"/>
      <c r="HR472" s="151"/>
      <c r="HS472" s="151"/>
      <c r="HT472" s="151"/>
      <c r="HU472" s="151"/>
      <c r="HV472" s="151"/>
      <c r="HW472" s="151"/>
      <c r="HX472" s="151"/>
      <c r="HY472" s="151"/>
      <c r="HZ472" s="151"/>
      <c r="IA472" s="151"/>
      <c r="IB472" s="151"/>
      <c r="IC472" s="151"/>
      <c r="ID472" s="151"/>
      <c r="IE472" s="151"/>
      <c r="IF472" s="151"/>
      <c r="IG472" s="151"/>
      <c r="IH472" s="151"/>
      <c r="II472" s="151"/>
      <c r="IJ472" s="151"/>
      <c r="IK472" s="151"/>
      <c r="IL472" s="151"/>
      <c r="IM472" s="151"/>
      <c r="IN472" s="151"/>
      <c r="IO472" s="151"/>
      <c r="IP472" s="151"/>
      <c r="IQ472" s="151"/>
      <c r="IR472" s="151"/>
      <c r="IS472" s="151"/>
      <c r="IT472" s="151"/>
      <c r="IU472" s="151"/>
      <c r="IV472" s="151"/>
      <c r="IW472" s="151"/>
      <c r="IX472" s="151"/>
      <c r="IY472" s="151"/>
      <c r="IZ472" s="151"/>
      <c r="JA472" s="151"/>
      <c r="JB472" s="151"/>
      <c r="JC472" s="151"/>
      <c r="JD472" s="151"/>
      <c r="JE472" s="151"/>
      <c r="JF472" s="151"/>
      <c r="JG472" s="151"/>
      <c r="JH472" s="151"/>
      <c r="JI472" s="151"/>
      <c r="JJ472" s="151"/>
    </row>
    <row r="473" spans="1:270" s="79" customFormat="1" ht="25.5" x14ac:dyDescent="0.25">
      <c r="A473" s="310"/>
      <c r="B473" s="316">
        <v>42</v>
      </c>
      <c r="C473" s="293"/>
      <c r="D473" s="317" t="s">
        <v>131</v>
      </c>
      <c r="E473" s="281">
        <f>E474</f>
        <v>0</v>
      </c>
      <c r="F473" s="266">
        <f t="shared" ref="F473:F474" si="13">F474</f>
        <v>10000</v>
      </c>
      <c r="G473" s="266">
        <f>G474</f>
        <v>353.88</v>
      </c>
      <c r="H473" s="254"/>
      <c r="I473" s="169">
        <f>G473/F473*100</f>
        <v>3.5388000000000002</v>
      </c>
      <c r="J473" s="151"/>
      <c r="K473" s="151"/>
      <c r="L473" s="151"/>
      <c r="M473" s="151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  <c r="AA473" s="151"/>
      <c r="AB473" s="151"/>
      <c r="AC473" s="151"/>
      <c r="AD473" s="151"/>
      <c r="AE473" s="151"/>
      <c r="AF473" s="151"/>
      <c r="AG473" s="151"/>
      <c r="AH473" s="151"/>
      <c r="AI473" s="151"/>
      <c r="AJ473" s="151"/>
      <c r="AK473" s="151"/>
      <c r="AL473" s="151"/>
      <c r="AM473" s="151"/>
      <c r="AN473" s="151"/>
      <c r="AO473" s="151"/>
      <c r="AP473" s="151"/>
      <c r="AQ473" s="151"/>
      <c r="AR473" s="151"/>
      <c r="AS473" s="151"/>
      <c r="AT473" s="151"/>
      <c r="AU473" s="151"/>
      <c r="AV473" s="151"/>
      <c r="AW473" s="151"/>
      <c r="AX473" s="151"/>
      <c r="AY473" s="151"/>
      <c r="AZ473" s="151"/>
      <c r="BA473" s="151"/>
      <c r="BB473" s="151"/>
      <c r="BC473" s="151"/>
      <c r="BD473" s="151"/>
      <c r="BE473" s="151"/>
      <c r="BF473" s="151"/>
      <c r="BG473" s="151"/>
      <c r="BH473" s="151"/>
      <c r="BI473" s="151"/>
      <c r="BJ473" s="151"/>
      <c r="BK473" s="151"/>
      <c r="BL473" s="151"/>
      <c r="BM473" s="151"/>
      <c r="BN473" s="151"/>
      <c r="BO473" s="151"/>
      <c r="BP473" s="151"/>
      <c r="BQ473" s="151"/>
      <c r="BR473" s="151"/>
      <c r="BS473" s="151"/>
      <c r="BT473" s="151"/>
      <c r="BU473" s="151"/>
      <c r="BV473" s="151"/>
      <c r="BW473" s="151"/>
      <c r="BX473" s="151"/>
      <c r="BY473" s="151"/>
      <c r="BZ473" s="151"/>
      <c r="CA473" s="151"/>
      <c r="CB473" s="151"/>
      <c r="CC473" s="151"/>
      <c r="CD473" s="151"/>
      <c r="CE473" s="151"/>
      <c r="CF473" s="151"/>
      <c r="CG473" s="151"/>
      <c r="CH473" s="151"/>
      <c r="CI473" s="151"/>
      <c r="CJ473" s="151"/>
      <c r="CK473" s="151"/>
      <c r="CL473" s="151"/>
      <c r="CM473" s="151"/>
      <c r="CN473" s="151"/>
      <c r="CO473" s="151"/>
      <c r="CP473" s="151"/>
      <c r="CQ473" s="151"/>
      <c r="CR473" s="151"/>
      <c r="CS473" s="151"/>
      <c r="CT473" s="151"/>
      <c r="CU473" s="151"/>
      <c r="CV473" s="151"/>
      <c r="CW473" s="151"/>
      <c r="CX473" s="151"/>
      <c r="CY473" s="151"/>
      <c r="CZ473" s="151"/>
      <c r="DA473" s="151"/>
      <c r="DB473" s="151"/>
      <c r="DC473" s="151"/>
      <c r="DD473" s="151"/>
      <c r="DE473" s="151"/>
      <c r="DF473" s="151"/>
      <c r="DG473" s="151"/>
      <c r="DH473" s="151"/>
      <c r="DI473" s="151"/>
      <c r="DJ473" s="151"/>
      <c r="DK473" s="151"/>
      <c r="DL473" s="151"/>
      <c r="DM473" s="151"/>
      <c r="DN473" s="151"/>
      <c r="DO473" s="151"/>
      <c r="DP473" s="151"/>
      <c r="DQ473" s="151"/>
      <c r="DR473" s="151"/>
      <c r="DS473" s="151"/>
      <c r="DT473" s="151"/>
      <c r="DU473" s="151"/>
      <c r="DV473" s="151"/>
      <c r="DW473" s="151"/>
      <c r="DX473" s="151"/>
      <c r="DY473" s="151"/>
      <c r="DZ473" s="151"/>
      <c r="EA473" s="151"/>
      <c r="EB473" s="151"/>
      <c r="EC473" s="151"/>
      <c r="ED473" s="151"/>
      <c r="EE473" s="151"/>
      <c r="EF473" s="151"/>
      <c r="EG473" s="151"/>
      <c r="EH473" s="151"/>
      <c r="EI473" s="151"/>
      <c r="EJ473" s="151"/>
      <c r="EK473" s="151"/>
      <c r="EL473" s="151"/>
      <c r="EM473" s="151"/>
      <c r="EN473" s="151"/>
      <c r="EO473" s="151"/>
      <c r="EP473" s="151"/>
      <c r="EQ473" s="151"/>
      <c r="ER473" s="151"/>
      <c r="ES473" s="151"/>
      <c r="ET473" s="151"/>
      <c r="EU473" s="151"/>
      <c r="EV473" s="151"/>
      <c r="EW473" s="151"/>
      <c r="EX473" s="151"/>
      <c r="EY473" s="151"/>
      <c r="EZ473" s="151"/>
      <c r="FA473" s="151"/>
      <c r="FB473" s="151"/>
      <c r="FC473" s="151"/>
      <c r="FD473" s="151"/>
      <c r="FE473" s="151"/>
      <c r="FF473" s="151"/>
      <c r="FG473" s="151"/>
      <c r="FH473" s="151"/>
      <c r="FI473" s="151"/>
      <c r="FJ473" s="151"/>
      <c r="FK473" s="151"/>
      <c r="FL473" s="151"/>
      <c r="FM473" s="151"/>
      <c r="FN473" s="151"/>
      <c r="FO473" s="151"/>
      <c r="FP473" s="151"/>
      <c r="FQ473" s="151"/>
      <c r="FR473" s="151"/>
      <c r="FS473" s="151"/>
      <c r="FT473" s="151"/>
      <c r="FU473" s="151"/>
      <c r="FV473" s="151"/>
      <c r="FW473" s="151"/>
      <c r="FX473" s="151"/>
      <c r="FY473" s="151"/>
      <c r="FZ473" s="151"/>
      <c r="GA473" s="151"/>
      <c r="GB473" s="151"/>
      <c r="GC473" s="151"/>
      <c r="GD473" s="151"/>
      <c r="GE473" s="151"/>
      <c r="GF473" s="151"/>
      <c r="GG473" s="151"/>
      <c r="GH473" s="151"/>
      <c r="GI473" s="151"/>
      <c r="GJ473" s="151"/>
      <c r="GK473" s="151"/>
      <c r="GL473" s="151"/>
      <c r="GM473" s="151"/>
      <c r="GN473" s="151"/>
      <c r="GO473" s="151"/>
      <c r="GP473" s="151"/>
      <c r="GQ473" s="151"/>
      <c r="GR473" s="151"/>
      <c r="GS473" s="151"/>
      <c r="GT473" s="151"/>
      <c r="GU473" s="151"/>
      <c r="GV473" s="151"/>
      <c r="GW473" s="151"/>
      <c r="GX473" s="151"/>
      <c r="GY473" s="151"/>
      <c r="GZ473" s="151"/>
      <c r="HA473" s="151"/>
      <c r="HB473" s="151"/>
      <c r="HC473" s="151"/>
      <c r="HD473" s="151"/>
      <c r="HE473" s="151"/>
      <c r="HF473" s="151"/>
      <c r="HG473" s="151"/>
      <c r="HH473" s="151"/>
      <c r="HI473" s="151"/>
      <c r="HJ473" s="151"/>
      <c r="HK473" s="151"/>
      <c r="HL473" s="151"/>
      <c r="HM473" s="151"/>
      <c r="HN473" s="151"/>
      <c r="HO473" s="151"/>
      <c r="HP473" s="151"/>
      <c r="HQ473" s="151"/>
      <c r="HR473" s="151"/>
      <c r="HS473" s="151"/>
      <c r="HT473" s="151"/>
      <c r="HU473" s="151"/>
      <c r="HV473" s="151"/>
      <c r="HW473" s="151"/>
      <c r="HX473" s="151"/>
      <c r="HY473" s="151"/>
      <c r="HZ473" s="151"/>
      <c r="IA473" s="151"/>
      <c r="IB473" s="151"/>
      <c r="IC473" s="151"/>
      <c r="ID473" s="151"/>
      <c r="IE473" s="151"/>
      <c r="IF473" s="151"/>
      <c r="IG473" s="151"/>
      <c r="IH473" s="151"/>
      <c r="II473" s="151"/>
      <c r="IJ473" s="151"/>
      <c r="IK473" s="151"/>
      <c r="IL473" s="151"/>
      <c r="IM473" s="151"/>
      <c r="IN473" s="151"/>
      <c r="IO473" s="151"/>
      <c r="IP473" s="151"/>
      <c r="IQ473" s="151"/>
      <c r="IR473" s="151"/>
      <c r="IS473" s="151"/>
      <c r="IT473" s="151"/>
      <c r="IU473" s="151"/>
      <c r="IV473" s="151"/>
      <c r="IW473" s="151"/>
      <c r="IX473" s="151"/>
      <c r="IY473" s="151"/>
      <c r="IZ473" s="151"/>
      <c r="JA473" s="151"/>
      <c r="JB473" s="151"/>
      <c r="JC473" s="151"/>
      <c r="JD473" s="151"/>
      <c r="JE473" s="151"/>
      <c r="JF473" s="151"/>
      <c r="JG473" s="151"/>
      <c r="JH473" s="151"/>
      <c r="JI473" s="151"/>
      <c r="JJ473" s="151"/>
    </row>
    <row r="474" spans="1:270" s="118" customFormat="1" ht="21" customHeight="1" x14ac:dyDescent="0.25">
      <c r="A474" s="519">
        <v>424</v>
      </c>
      <c r="B474" s="519"/>
      <c r="C474" s="520"/>
      <c r="D474" s="139" t="s">
        <v>133</v>
      </c>
      <c r="E474" s="280">
        <f>E475</f>
        <v>0</v>
      </c>
      <c r="F474" s="263">
        <f t="shared" si="13"/>
        <v>10000</v>
      </c>
      <c r="G474" s="263">
        <f>G475</f>
        <v>353.88</v>
      </c>
      <c r="H474" s="255"/>
      <c r="I474" s="145">
        <f>G474/F474*100</f>
        <v>3.5388000000000002</v>
      </c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  <c r="AA474" s="151"/>
      <c r="AB474" s="151"/>
      <c r="AC474" s="151"/>
      <c r="AD474" s="151"/>
      <c r="AE474" s="151"/>
      <c r="AF474" s="151"/>
      <c r="AG474" s="151"/>
      <c r="AH474" s="151"/>
      <c r="AI474" s="151"/>
      <c r="AJ474" s="151"/>
      <c r="AK474" s="151"/>
      <c r="AL474" s="151"/>
      <c r="AM474" s="151"/>
      <c r="AN474" s="151"/>
      <c r="AO474" s="151"/>
      <c r="AP474" s="151"/>
      <c r="AQ474" s="151"/>
      <c r="AR474" s="151"/>
      <c r="AS474" s="151"/>
      <c r="AT474" s="151"/>
      <c r="AU474" s="151"/>
      <c r="AV474" s="151"/>
      <c r="AW474" s="151"/>
      <c r="AX474" s="151"/>
      <c r="AY474" s="151"/>
      <c r="AZ474" s="151"/>
      <c r="BA474" s="151"/>
      <c r="BB474" s="151"/>
      <c r="BC474" s="151"/>
      <c r="BD474" s="151"/>
      <c r="BE474" s="151"/>
      <c r="BF474" s="151"/>
      <c r="BG474" s="151"/>
      <c r="BH474" s="151"/>
      <c r="BI474" s="151"/>
      <c r="BJ474" s="151"/>
      <c r="BK474" s="151"/>
      <c r="BL474" s="151"/>
      <c r="BM474" s="151"/>
      <c r="BN474" s="151"/>
      <c r="BO474" s="151"/>
      <c r="BP474" s="151"/>
      <c r="BQ474" s="151"/>
      <c r="BR474" s="151"/>
      <c r="BS474" s="151"/>
      <c r="BT474" s="151"/>
      <c r="BU474" s="151"/>
      <c r="BV474" s="151"/>
      <c r="BW474" s="151"/>
      <c r="BX474" s="151"/>
      <c r="BY474" s="151"/>
      <c r="BZ474" s="151"/>
      <c r="CA474" s="151"/>
      <c r="CB474" s="151"/>
      <c r="CC474" s="151"/>
      <c r="CD474" s="151"/>
      <c r="CE474" s="151"/>
      <c r="CF474" s="151"/>
      <c r="CG474" s="151"/>
      <c r="CH474" s="151"/>
      <c r="CI474" s="151"/>
      <c r="CJ474" s="151"/>
      <c r="CK474" s="151"/>
      <c r="CL474" s="151"/>
      <c r="CM474" s="151"/>
      <c r="CN474" s="151"/>
      <c r="CO474" s="151"/>
      <c r="CP474" s="151"/>
      <c r="CQ474" s="151"/>
      <c r="CR474" s="151"/>
      <c r="CS474" s="151"/>
      <c r="CT474" s="151"/>
      <c r="CU474" s="151"/>
      <c r="CV474" s="151"/>
      <c r="CW474" s="151"/>
      <c r="CX474" s="151"/>
      <c r="CY474" s="151"/>
      <c r="CZ474" s="151"/>
      <c r="DA474" s="151"/>
      <c r="DB474" s="151"/>
      <c r="DC474" s="151"/>
      <c r="DD474" s="151"/>
      <c r="DE474" s="151"/>
      <c r="DF474" s="151"/>
      <c r="DG474" s="151"/>
      <c r="DH474" s="151"/>
      <c r="DI474" s="151"/>
      <c r="DJ474" s="151"/>
      <c r="DK474" s="151"/>
      <c r="DL474" s="151"/>
      <c r="DM474" s="151"/>
      <c r="DN474" s="151"/>
      <c r="DO474" s="151"/>
      <c r="DP474" s="151"/>
      <c r="DQ474" s="151"/>
      <c r="DR474" s="151"/>
      <c r="DS474" s="151"/>
      <c r="DT474" s="151"/>
      <c r="DU474" s="151"/>
      <c r="DV474" s="151"/>
      <c r="DW474" s="151"/>
      <c r="DX474" s="151"/>
      <c r="DY474" s="151"/>
      <c r="DZ474" s="151"/>
      <c r="EA474" s="151"/>
      <c r="EB474" s="151"/>
      <c r="EC474" s="151"/>
      <c r="ED474" s="151"/>
      <c r="EE474" s="151"/>
      <c r="EF474" s="151"/>
      <c r="EG474" s="151"/>
      <c r="EH474" s="151"/>
      <c r="EI474" s="151"/>
      <c r="EJ474" s="151"/>
      <c r="EK474" s="151"/>
      <c r="EL474" s="151"/>
      <c r="EM474" s="151"/>
      <c r="EN474" s="151"/>
      <c r="EO474" s="151"/>
      <c r="EP474" s="151"/>
      <c r="EQ474" s="151"/>
      <c r="ER474" s="151"/>
      <c r="ES474" s="151"/>
      <c r="ET474" s="151"/>
      <c r="EU474" s="151"/>
      <c r="EV474" s="151"/>
      <c r="EW474" s="151"/>
      <c r="EX474" s="151"/>
      <c r="EY474" s="151"/>
      <c r="EZ474" s="151"/>
      <c r="FA474" s="151"/>
      <c r="FB474" s="151"/>
      <c r="FC474" s="151"/>
      <c r="FD474" s="151"/>
      <c r="FE474" s="151"/>
      <c r="FF474" s="151"/>
      <c r="FG474" s="151"/>
      <c r="FH474" s="151"/>
      <c r="FI474" s="151"/>
      <c r="FJ474" s="151"/>
      <c r="FK474" s="151"/>
      <c r="FL474" s="151"/>
      <c r="FM474" s="151"/>
      <c r="FN474" s="151"/>
      <c r="FO474" s="151"/>
      <c r="FP474" s="151"/>
      <c r="FQ474" s="151"/>
      <c r="FR474" s="151"/>
      <c r="FS474" s="151"/>
      <c r="FT474" s="151"/>
      <c r="FU474" s="151"/>
      <c r="FV474" s="151"/>
      <c r="FW474" s="151"/>
      <c r="FX474" s="151"/>
      <c r="FY474" s="151"/>
      <c r="FZ474" s="151"/>
      <c r="GA474" s="151"/>
      <c r="GB474" s="151"/>
      <c r="GC474" s="151"/>
      <c r="GD474" s="151"/>
      <c r="GE474" s="151"/>
      <c r="GF474" s="151"/>
      <c r="GG474" s="151"/>
      <c r="GH474" s="151"/>
      <c r="GI474" s="151"/>
      <c r="GJ474" s="151"/>
      <c r="GK474" s="151"/>
      <c r="GL474" s="151"/>
      <c r="GM474" s="151"/>
      <c r="GN474" s="151"/>
      <c r="GO474" s="151"/>
      <c r="GP474" s="151"/>
      <c r="GQ474" s="151"/>
      <c r="GR474" s="151"/>
      <c r="GS474" s="151"/>
      <c r="GT474" s="151"/>
      <c r="GU474" s="151"/>
      <c r="GV474" s="151"/>
      <c r="GW474" s="151"/>
      <c r="GX474" s="151"/>
      <c r="GY474" s="151"/>
      <c r="GZ474" s="151"/>
      <c r="HA474" s="151"/>
      <c r="HB474" s="151"/>
      <c r="HC474" s="151"/>
      <c r="HD474" s="151"/>
      <c r="HE474" s="151"/>
      <c r="HF474" s="151"/>
      <c r="HG474" s="151"/>
      <c r="HH474" s="151"/>
      <c r="HI474" s="151"/>
      <c r="HJ474" s="151"/>
      <c r="HK474" s="151"/>
      <c r="HL474" s="151"/>
      <c r="HM474" s="151"/>
      <c r="HN474" s="151"/>
      <c r="HO474" s="151"/>
      <c r="HP474" s="151"/>
      <c r="HQ474" s="151"/>
      <c r="HR474" s="151"/>
      <c r="HS474" s="151"/>
      <c r="HT474" s="151"/>
      <c r="HU474" s="151"/>
      <c r="HV474" s="151"/>
      <c r="HW474" s="151"/>
      <c r="HX474" s="151"/>
      <c r="HY474" s="151"/>
      <c r="HZ474" s="151"/>
      <c r="IA474" s="151"/>
      <c r="IB474" s="151"/>
      <c r="IC474" s="151"/>
      <c r="ID474" s="151"/>
      <c r="IE474" s="151"/>
      <c r="IF474" s="151"/>
      <c r="IG474" s="151"/>
      <c r="IH474" s="151"/>
      <c r="II474" s="151"/>
      <c r="IJ474" s="151"/>
      <c r="IK474" s="151"/>
      <c r="IL474" s="151"/>
      <c r="IM474" s="151"/>
      <c r="IN474" s="151"/>
      <c r="IO474" s="151"/>
      <c r="IP474" s="151"/>
      <c r="IQ474" s="151"/>
      <c r="IR474" s="151"/>
      <c r="IS474" s="151"/>
      <c r="IT474" s="151"/>
      <c r="IU474" s="151"/>
      <c r="IV474" s="151"/>
      <c r="IW474" s="151"/>
      <c r="IX474" s="151"/>
      <c r="IY474" s="151"/>
      <c r="IZ474" s="151"/>
      <c r="JA474" s="151"/>
      <c r="JB474" s="151"/>
      <c r="JC474" s="151"/>
      <c r="JD474" s="151"/>
      <c r="JE474" s="151"/>
      <c r="JF474" s="151"/>
      <c r="JG474" s="151"/>
      <c r="JH474" s="151"/>
      <c r="JI474" s="151"/>
      <c r="JJ474" s="151"/>
    </row>
    <row r="475" spans="1:270" ht="18" customHeight="1" x14ac:dyDescent="0.25">
      <c r="A475" s="455">
        <v>4241</v>
      </c>
      <c r="B475" s="455"/>
      <c r="C475" s="455"/>
      <c r="D475" s="60" t="s">
        <v>134</v>
      </c>
      <c r="E475" s="398"/>
      <c r="F475" s="418">
        <v>10000</v>
      </c>
      <c r="G475" s="252">
        <v>353.88</v>
      </c>
      <c r="H475" s="11"/>
      <c r="I475" s="11"/>
      <c r="J475" s="151"/>
      <c r="K475" s="151"/>
      <c r="L475" s="151"/>
      <c r="M475" s="151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  <c r="AA475" s="151"/>
      <c r="AB475" s="151"/>
      <c r="AC475" s="151"/>
      <c r="AD475" s="151"/>
      <c r="AE475" s="151"/>
      <c r="AF475" s="151"/>
      <c r="AG475" s="151"/>
      <c r="AH475" s="151"/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1"/>
      <c r="AT475" s="151"/>
      <c r="AU475" s="151"/>
      <c r="AV475" s="151"/>
      <c r="AW475" s="151"/>
      <c r="AX475" s="151"/>
      <c r="AY475" s="151"/>
      <c r="AZ475" s="151"/>
      <c r="BA475" s="151"/>
      <c r="BB475" s="151"/>
      <c r="BC475" s="151"/>
      <c r="BD475" s="151"/>
      <c r="BE475" s="151"/>
      <c r="BF475" s="151"/>
      <c r="BG475" s="151"/>
      <c r="BH475" s="151"/>
      <c r="BI475" s="151"/>
      <c r="BJ475" s="151"/>
      <c r="BK475" s="151"/>
      <c r="BL475" s="151"/>
      <c r="BM475" s="151"/>
      <c r="BN475" s="151"/>
      <c r="BO475" s="151"/>
      <c r="BP475" s="151"/>
      <c r="BQ475" s="151"/>
      <c r="BR475" s="151"/>
      <c r="BS475" s="151"/>
      <c r="BT475" s="151"/>
      <c r="BU475" s="151"/>
      <c r="BV475" s="151"/>
      <c r="BW475" s="151"/>
      <c r="BX475" s="151"/>
      <c r="BY475" s="151"/>
      <c r="BZ475" s="151"/>
      <c r="CA475" s="151"/>
      <c r="CB475" s="151"/>
      <c r="CC475" s="151"/>
      <c r="CD475" s="151"/>
      <c r="CE475" s="151"/>
      <c r="CF475" s="151"/>
      <c r="CG475" s="151"/>
      <c r="CH475" s="151"/>
      <c r="CI475" s="151"/>
      <c r="CJ475" s="151"/>
      <c r="CK475" s="151"/>
      <c r="CL475" s="151"/>
      <c r="CM475" s="151"/>
      <c r="CN475" s="151"/>
      <c r="CO475" s="151"/>
      <c r="CP475" s="151"/>
      <c r="CQ475" s="151"/>
      <c r="CR475" s="151"/>
      <c r="CS475" s="151"/>
      <c r="CT475" s="151"/>
      <c r="CU475" s="151"/>
      <c r="CV475" s="151"/>
      <c r="CW475" s="151"/>
      <c r="CX475" s="151"/>
      <c r="CY475" s="151"/>
      <c r="CZ475" s="151"/>
      <c r="DA475" s="151"/>
      <c r="DB475" s="151"/>
      <c r="DC475" s="151"/>
      <c r="DD475" s="151"/>
      <c r="DE475" s="151"/>
      <c r="DF475" s="151"/>
      <c r="DG475" s="151"/>
      <c r="DH475" s="151"/>
      <c r="DI475" s="151"/>
      <c r="DJ475" s="151"/>
      <c r="DK475" s="151"/>
      <c r="DL475" s="151"/>
      <c r="DM475" s="151"/>
      <c r="DN475" s="151"/>
      <c r="DO475" s="151"/>
      <c r="DP475" s="151"/>
      <c r="DQ475" s="151"/>
      <c r="DR475" s="151"/>
      <c r="DS475" s="151"/>
      <c r="DT475" s="151"/>
      <c r="DU475" s="151"/>
      <c r="DV475" s="151"/>
      <c r="DW475" s="151"/>
      <c r="DX475" s="151"/>
      <c r="DY475" s="151"/>
      <c r="DZ475" s="151"/>
      <c r="EA475" s="151"/>
      <c r="EB475" s="151"/>
      <c r="EC475" s="151"/>
      <c r="ED475" s="151"/>
      <c r="EE475" s="151"/>
      <c r="EF475" s="151"/>
      <c r="EG475" s="151"/>
      <c r="EH475" s="151"/>
      <c r="EI475" s="151"/>
      <c r="EJ475" s="151"/>
      <c r="EK475" s="151"/>
      <c r="EL475" s="151"/>
      <c r="EM475" s="151"/>
      <c r="EN475" s="151"/>
      <c r="EO475" s="151"/>
      <c r="EP475" s="151"/>
      <c r="EQ475" s="151"/>
      <c r="ER475" s="151"/>
      <c r="ES475" s="151"/>
      <c r="ET475" s="151"/>
      <c r="EU475" s="151"/>
      <c r="EV475" s="151"/>
      <c r="EW475" s="151"/>
      <c r="EX475" s="151"/>
      <c r="EY475" s="151"/>
      <c r="EZ475" s="151"/>
      <c r="FA475" s="151"/>
      <c r="FB475" s="151"/>
      <c r="FC475" s="151"/>
      <c r="FD475" s="151"/>
      <c r="FE475" s="151"/>
      <c r="FF475" s="151"/>
      <c r="FG475" s="151"/>
      <c r="FH475" s="151"/>
      <c r="FI475" s="151"/>
      <c r="FJ475" s="151"/>
      <c r="FK475" s="151"/>
      <c r="FL475" s="151"/>
      <c r="FM475" s="151"/>
      <c r="FN475" s="151"/>
      <c r="FO475" s="151"/>
      <c r="FP475" s="151"/>
      <c r="FQ475" s="151"/>
      <c r="FR475" s="151"/>
      <c r="FS475" s="151"/>
      <c r="FT475" s="151"/>
      <c r="FU475" s="151"/>
      <c r="FV475" s="151"/>
      <c r="FW475" s="151"/>
      <c r="FX475" s="151"/>
      <c r="FY475" s="151"/>
      <c r="FZ475" s="151"/>
      <c r="GA475" s="151"/>
      <c r="GB475" s="151"/>
      <c r="GC475" s="151"/>
      <c r="GD475" s="151"/>
      <c r="GE475" s="151"/>
      <c r="GF475" s="151"/>
      <c r="GG475" s="151"/>
      <c r="GH475" s="151"/>
      <c r="GI475" s="151"/>
      <c r="GJ475" s="151"/>
      <c r="GK475" s="151"/>
      <c r="GL475" s="151"/>
      <c r="GM475" s="151"/>
      <c r="GN475" s="151"/>
      <c r="GO475" s="151"/>
      <c r="GP475" s="151"/>
      <c r="GQ475" s="151"/>
      <c r="GR475" s="151"/>
      <c r="GS475" s="151"/>
      <c r="GT475" s="151"/>
      <c r="GU475" s="151"/>
      <c r="GV475" s="151"/>
      <c r="GW475" s="151"/>
      <c r="GX475" s="151"/>
      <c r="GY475" s="151"/>
      <c r="GZ475" s="151"/>
      <c r="HA475" s="151"/>
      <c r="HB475" s="151"/>
      <c r="HC475" s="151"/>
      <c r="HD475" s="151"/>
      <c r="HE475" s="151"/>
      <c r="HF475" s="151"/>
      <c r="HG475" s="151"/>
      <c r="HH475" s="151"/>
      <c r="HI475" s="151"/>
      <c r="HJ475" s="151"/>
      <c r="HK475" s="151"/>
      <c r="HL475" s="151"/>
      <c r="HM475" s="151"/>
      <c r="HN475" s="151"/>
      <c r="HO475" s="151"/>
      <c r="HP475" s="151"/>
      <c r="HQ475" s="151"/>
      <c r="HR475" s="151"/>
      <c r="HS475" s="151"/>
      <c r="HT475" s="151"/>
      <c r="HU475" s="151"/>
      <c r="HV475" s="151"/>
      <c r="HW475" s="151"/>
      <c r="HX475" s="151"/>
      <c r="HY475" s="151"/>
      <c r="HZ475" s="151"/>
      <c r="IA475" s="151"/>
      <c r="IB475" s="151"/>
      <c r="IC475" s="151"/>
      <c r="ID475" s="151"/>
      <c r="IE475" s="151"/>
      <c r="IF475" s="151"/>
      <c r="IG475" s="151"/>
      <c r="IH475" s="151"/>
      <c r="II475" s="151"/>
      <c r="IJ475" s="151"/>
      <c r="IK475" s="151"/>
      <c r="IL475" s="151"/>
      <c r="IM475" s="151"/>
      <c r="IN475" s="151"/>
      <c r="IO475" s="151"/>
      <c r="IP475" s="151"/>
      <c r="IQ475" s="151"/>
      <c r="IR475" s="151"/>
      <c r="IS475" s="151"/>
      <c r="IT475" s="151"/>
      <c r="IU475" s="151"/>
      <c r="IV475" s="151"/>
      <c r="IW475" s="151"/>
      <c r="IX475" s="151"/>
      <c r="IY475" s="151"/>
      <c r="IZ475" s="151"/>
      <c r="JA475" s="151"/>
      <c r="JB475" s="151"/>
      <c r="JC475" s="151"/>
      <c r="JD475" s="151"/>
      <c r="JE475" s="151"/>
      <c r="JF475" s="151"/>
      <c r="JG475" s="151"/>
      <c r="JH475" s="151"/>
      <c r="JI475" s="151"/>
      <c r="JJ475" s="151"/>
    </row>
    <row r="476" spans="1:270" s="151" customFormat="1" hidden="1" x14ac:dyDescent="0.25">
      <c r="A476" s="61"/>
      <c r="B476" s="162"/>
      <c r="C476" s="66"/>
      <c r="D476" s="163"/>
      <c r="E476" s="398"/>
      <c r="F476" s="252"/>
      <c r="G476" s="252"/>
      <c r="H476" s="11"/>
      <c r="I476" s="12"/>
    </row>
    <row r="477" spans="1:270" s="151" customFormat="1" hidden="1" x14ac:dyDescent="0.25">
      <c r="A477" s="177"/>
      <c r="B477" s="156"/>
      <c r="C477" s="178"/>
      <c r="D477" s="157"/>
      <c r="E477" s="398"/>
      <c r="F477" s="252"/>
      <c r="G477" s="252"/>
      <c r="H477" s="11"/>
      <c r="I477" s="12"/>
    </row>
    <row r="478" spans="1:270" s="151" customFormat="1" hidden="1" x14ac:dyDescent="0.25">
      <c r="A478" s="177"/>
      <c r="B478" s="156"/>
      <c r="C478" s="178"/>
      <c r="D478" s="157"/>
      <c r="E478" s="398"/>
      <c r="F478" s="252"/>
      <c r="G478" s="252"/>
      <c r="H478" s="11"/>
      <c r="I478" s="12"/>
    </row>
    <row r="479" spans="1:270" s="151" customFormat="1" hidden="1" x14ac:dyDescent="0.25">
      <c r="A479" s="177"/>
      <c r="B479" s="156"/>
      <c r="C479" s="178"/>
      <c r="D479" s="157"/>
      <c r="E479" s="398"/>
      <c r="F479" s="252"/>
      <c r="G479" s="252"/>
      <c r="H479" s="11"/>
      <c r="I479" s="12"/>
    </row>
    <row r="480" spans="1:270" s="151" customFormat="1" ht="20.100000000000001" hidden="1" customHeight="1" x14ac:dyDescent="0.25">
      <c r="A480" s="177"/>
      <c r="B480" s="154"/>
      <c r="C480" s="178"/>
      <c r="D480" s="155"/>
      <c r="E480" s="398"/>
      <c r="F480" s="252"/>
      <c r="G480" s="252"/>
      <c r="H480" s="11"/>
      <c r="I480" s="12"/>
    </row>
    <row r="481" spans="1:270" s="151" customFormat="1" hidden="1" x14ac:dyDescent="0.25">
      <c r="A481" s="177"/>
      <c r="B481" s="156"/>
      <c r="C481" s="178"/>
      <c r="D481" s="157"/>
      <c r="E481" s="398"/>
      <c r="F481" s="252"/>
      <c r="G481" s="252"/>
      <c r="H481" s="11"/>
      <c r="I481" s="12"/>
    </row>
    <row r="482" spans="1:270" s="151" customFormat="1" ht="20.100000000000001" hidden="1" customHeight="1" x14ac:dyDescent="0.25">
      <c r="A482" s="177"/>
      <c r="B482" s="154"/>
      <c r="C482" s="178"/>
      <c r="D482" s="155"/>
      <c r="E482" s="398"/>
      <c r="F482" s="252"/>
      <c r="G482" s="252"/>
      <c r="H482" s="11"/>
      <c r="I482" s="12"/>
    </row>
    <row r="483" spans="1:270" ht="17.25" customHeight="1" x14ac:dyDescent="0.25">
      <c r="A483" s="483" t="s">
        <v>196</v>
      </c>
      <c r="B483" s="484"/>
      <c r="C483" s="485"/>
      <c r="D483" s="329" t="s">
        <v>150</v>
      </c>
      <c r="E483" s="405">
        <f>E485</f>
        <v>0</v>
      </c>
      <c r="F483" s="251">
        <f>F485+F500</f>
        <v>0</v>
      </c>
      <c r="G483" s="251">
        <v>0</v>
      </c>
      <c r="H483" s="83"/>
      <c r="I483" s="83"/>
      <c r="J483" s="151"/>
      <c r="K483" s="151"/>
      <c r="L483" s="151"/>
      <c r="M483" s="151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1"/>
      <c r="AA483" s="151"/>
      <c r="AB483" s="151"/>
      <c r="AC483" s="151"/>
      <c r="AD483" s="151"/>
      <c r="AE483" s="151"/>
      <c r="AF483" s="151"/>
      <c r="AG483" s="151"/>
      <c r="AH483" s="151"/>
      <c r="AI483" s="151"/>
      <c r="AJ483" s="151"/>
      <c r="AK483" s="151"/>
      <c r="AL483" s="151"/>
      <c r="AM483" s="151"/>
      <c r="AN483" s="151"/>
      <c r="AO483" s="151"/>
      <c r="AP483" s="151"/>
      <c r="AQ483" s="151"/>
      <c r="AR483" s="151"/>
      <c r="AS483" s="151"/>
      <c r="AT483" s="151"/>
      <c r="AU483" s="151"/>
      <c r="AV483" s="151"/>
      <c r="AW483" s="151"/>
      <c r="AX483" s="151"/>
      <c r="AY483" s="151"/>
      <c r="AZ483" s="151"/>
      <c r="BA483" s="151"/>
      <c r="BB483" s="151"/>
      <c r="BC483" s="151"/>
      <c r="BD483" s="151"/>
      <c r="BE483" s="151"/>
      <c r="BF483" s="151"/>
      <c r="BG483" s="151"/>
      <c r="BH483" s="151"/>
      <c r="BI483" s="151"/>
      <c r="BJ483" s="151"/>
      <c r="BK483" s="151"/>
      <c r="BL483" s="151"/>
      <c r="BM483" s="151"/>
      <c r="BN483" s="151"/>
      <c r="BO483" s="151"/>
      <c r="BP483" s="151"/>
      <c r="BQ483" s="151"/>
      <c r="BR483" s="151"/>
      <c r="BS483" s="151"/>
      <c r="BT483" s="151"/>
      <c r="BU483" s="151"/>
      <c r="BV483" s="151"/>
      <c r="BW483" s="151"/>
      <c r="BX483" s="151"/>
      <c r="BY483" s="151"/>
      <c r="BZ483" s="151"/>
      <c r="CA483" s="151"/>
      <c r="CB483" s="151"/>
      <c r="CC483" s="151"/>
      <c r="CD483" s="151"/>
      <c r="CE483" s="151"/>
      <c r="CF483" s="151"/>
      <c r="CG483" s="151"/>
      <c r="CH483" s="151"/>
      <c r="CI483" s="151"/>
      <c r="CJ483" s="151"/>
      <c r="CK483" s="151"/>
      <c r="CL483" s="151"/>
      <c r="CM483" s="151"/>
      <c r="CN483" s="151"/>
      <c r="CO483" s="151"/>
      <c r="CP483" s="151"/>
      <c r="CQ483" s="151"/>
      <c r="CR483" s="151"/>
      <c r="CS483" s="151"/>
      <c r="CT483" s="151"/>
      <c r="CU483" s="151"/>
      <c r="CV483" s="151"/>
      <c r="CW483" s="151"/>
      <c r="CX483" s="151"/>
      <c r="CY483" s="151"/>
      <c r="CZ483" s="151"/>
      <c r="DA483" s="151"/>
      <c r="DB483" s="151"/>
      <c r="DC483" s="151"/>
      <c r="DD483" s="151"/>
      <c r="DE483" s="151"/>
      <c r="DF483" s="151"/>
      <c r="DG483" s="151"/>
      <c r="DH483" s="151"/>
      <c r="DI483" s="151"/>
      <c r="DJ483" s="151"/>
      <c r="DK483" s="151"/>
      <c r="DL483" s="151"/>
      <c r="DM483" s="151"/>
      <c r="DN483" s="151"/>
      <c r="DO483" s="151"/>
      <c r="DP483" s="151"/>
      <c r="DQ483" s="151"/>
      <c r="DR483" s="151"/>
      <c r="DS483" s="151"/>
      <c r="DT483" s="151"/>
      <c r="DU483" s="151"/>
      <c r="DV483" s="151"/>
      <c r="DW483" s="151"/>
      <c r="DX483" s="151"/>
      <c r="DY483" s="151"/>
      <c r="DZ483" s="151"/>
      <c r="EA483" s="151"/>
      <c r="EB483" s="151"/>
      <c r="EC483" s="151"/>
      <c r="ED483" s="151"/>
      <c r="EE483" s="151"/>
      <c r="EF483" s="151"/>
      <c r="EG483" s="151"/>
      <c r="EH483" s="151"/>
      <c r="EI483" s="151"/>
      <c r="EJ483" s="151"/>
      <c r="EK483" s="151"/>
      <c r="EL483" s="151"/>
      <c r="EM483" s="151"/>
      <c r="EN483" s="151"/>
      <c r="EO483" s="151"/>
      <c r="EP483" s="151"/>
      <c r="EQ483" s="151"/>
      <c r="ER483" s="151"/>
      <c r="ES483" s="151"/>
      <c r="ET483" s="151"/>
      <c r="EU483" s="151"/>
      <c r="EV483" s="151"/>
      <c r="EW483" s="151"/>
      <c r="EX483" s="151"/>
      <c r="EY483" s="151"/>
      <c r="EZ483" s="151"/>
      <c r="FA483" s="151"/>
      <c r="FB483" s="151"/>
      <c r="FC483" s="151"/>
      <c r="FD483" s="151"/>
      <c r="FE483" s="151"/>
      <c r="FF483" s="151"/>
      <c r="FG483" s="151"/>
      <c r="FH483" s="151"/>
      <c r="FI483" s="151"/>
      <c r="FJ483" s="151"/>
      <c r="FK483" s="151"/>
      <c r="FL483" s="151"/>
      <c r="FM483" s="151"/>
      <c r="FN483" s="151"/>
      <c r="FO483" s="151"/>
      <c r="FP483" s="151"/>
      <c r="FQ483" s="151"/>
      <c r="FR483" s="151"/>
      <c r="FS483" s="151"/>
      <c r="FT483" s="151"/>
      <c r="FU483" s="151"/>
      <c r="FV483" s="151"/>
      <c r="FW483" s="151"/>
      <c r="FX483" s="151"/>
      <c r="FY483" s="151"/>
      <c r="FZ483" s="151"/>
      <c r="GA483" s="151"/>
      <c r="GB483" s="151"/>
      <c r="GC483" s="151"/>
      <c r="GD483" s="151"/>
      <c r="GE483" s="151"/>
      <c r="GF483" s="151"/>
      <c r="GG483" s="151"/>
      <c r="GH483" s="151"/>
      <c r="GI483" s="151"/>
      <c r="GJ483" s="151"/>
      <c r="GK483" s="151"/>
      <c r="GL483" s="151"/>
      <c r="GM483" s="151"/>
      <c r="GN483" s="151"/>
      <c r="GO483" s="151"/>
      <c r="GP483" s="151"/>
      <c r="GQ483" s="151"/>
      <c r="GR483" s="151"/>
      <c r="GS483" s="151"/>
      <c r="GT483" s="151"/>
      <c r="GU483" s="151"/>
      <c r="GV483" s="151"/>
      <c r="GW483" s="151"/>
      <c r="GX483" s="151"/>
      <c r="GY483" s="151"/>
      <c r="GZ483" s="151"/>
      <c r="HA483" s="151"/>
      <c r="HB483" s="151"/>
      <c r="HC483" s="151"/>
      <c r="HD483" s="151"/>
      <c r="HE483" s="151"/>
      <c r="HF483" s="151"/>
      <c r="HG483" s="151"/>
      <c r="HH483" s="151"/>
      <c r="HI483" s="151"/>
      <c r="HJ483" s="151"/>
      <c r="HK483" s="151"/>
      <c r="HL483" s="151"/>
      <c r="HM483" s="151"/>
      <c r="HN483" s="151"/>
      <c r="HO483" s="151"/>
      <c r="HP483" s="151"/>
      <c r="HQ483" s="151"/>
      <c r="HR483" s="151"/>
      <c r="HS483" s="151"/>
      <c r="HT483" s="151"/>
      <c r="HU483" s="151"/>
      <c r="HV483" s="151"/>
      <c r="HW483" s="151"/>
      <c r="HX483" s="151"/>
      <c r="HY483" s="151"/>
      <c r="HZ483" s="151"/>
      <c r="IA483" s="151"/>
      <c r="IB483" s="151"/>
      <c r="IC483" s="151"/>
      <c r="ID483" s="151"/>
      <c r="IE483" s="151"/>
      <c r="IF483" s="151"/>
      <c r="IG483" s="151"/>
      <c r="IH483" s="151"/>
      <c r="II483" s="151"/>
      <c r="IJ483" s="151"/>
      <c r="IK483" s="151"/>
      <c r="IL483" s="151"/>
      <c r="IM483" s="151"/>
      <c r="IN483" s="151"/>
      <c r="IO483" s="151"/>
      <c r="IP483" s="151"/>
      <c r="IQ483" s="151"/>
      <c r="IR483" s="151"/>
      <c r="IS483" s="151"/>
      <c r="IT483" s="151"/>
      <c r="IU483" s="151"/>
      <c r="IV483" s="151"/>
      <c r="IW483" s="151"/>
      <c r="IX483" s="151"/>
      <c r="IY483" s="151"/>
      <c r="IZ483" s="151"/>
      <c r="JA483" s="151"/>
      <c r="JB483" s="151"/>
      <c r="JC483" s="151"/>
      <c r="JD483" s="151"/>
      <c r="JE483" s="151"/>
      <c r="JF483" s="151"/>
      <c r="JG483" s="151"/>
      <c r="JH483" s="151"/>
      <c r="JI483" s="151"/>
      <c r="JJ483" s="151"/>
    </row>
    <row r="484" spans="1:270" s="151" customFormat="1" ht="17.25" customHeight="1" x14ac:dyDescent="0.25">
      <c r="A484" s="451" t="s">
        <v>197</v>
      </c>
      <c r="B484" s="452"/>
      <c r="C484" s="453"/>
      <c r="D484" s="180" t="s">
        <v>198</v>
      </c>
      <c r="E484" s="399"/>
      <c r="F484" s="252"/>
      <c r="G484" s="252"/>
      <c r="H484" s="11"/>
      <c r="I484" s="11"/>
    </row>
    <row r="485" spans="1:270" ht="15.75" customHeight="1" x14ac:dyDescent="0.25">
      <c r="A485" s="97"/>
      <c r="B485" s="108">
        <v>3</v>
      </c>
      <c r="C485" s="99"/>
      <c r="D485" s="103" t="s">
        <v>23</v>
      </c>
      <c r="E485" s="406">
        <f>E491</f>
        <v>0</v>
      </c>
      <c r="F485" s="253">
        <f>F491</f>
        <v>0</v>
      </c>
      <c r="G485" s="253">
        <v>0</v>
      </c>
      <c r="H485" s="253"/>
      <c r="I485" s="72"/>
      <c r="J485" s="151"/>
      <c r="K485" s="151"/>
      <c r="L485" s="151"/>
      <c r="M485" s="151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1"/>
      <c r="AA485" s="151"/>
      <c r="AB485" s="151"/>
      <c r="AC485" s="151"/>
      <c r="AD485" s="151"/>
      <c r="AE485" s="151"/>
      <c r="AF485" s="151"/>
      <c r="AG485" s="151"/>
      <c r="AH485" s="151"/>
      <c r="AI485" s="151"/>
      <c r="AJ485" s="151"/>
      <c r="AK485" s="151"/>
      <c r="AL485" s="151"/>
      <c r="AM485" s="151"/>
      <c r="AN485" s="151"/>
      <c r="AO485" s="151"/>
      <c r="AP485" s="151"/>
      <c r="AQ485" s="151"/>
      <c r="AR485" s="151"/>
      <c r="AS485" s="151"/>
      <c r="AT485" s="151"/>
      <c r="AU485" s="151"/>
      <c r="AV485" s="151"/>
      <c r="AW485" s="151"/>
      <c r="AX485" s="151"/>
      <c r="AY485" s="151"/>
      <c r="AZ485" s="151"/>
      <c r="BA485" s="151"/>
      <c r="BB485" s="151"/>
      <c r="BC485" s="151"/>
      <c r="BD485" s="151"/>
      <c r="BE485" s="151"/>
      <c r="BF485" s="151"/>
      <c r="BG485" s="151"/>
      <c r="BH485" s="151"/>
      <c r="BI485" s="151"/>
      <c r="BJ485" s="151"/>
      <c r="BK485" s="151"/>
      <c r="BL485" s="151"/>
      <c r="BM485" s="151"/>
      <c r="BN485" s="151"/>
      <c r="BO485" s="151"/>
      <c r="BP485" s="151"/>
      <c r="BQ485" s="151"/>
      <c r="BR485" s="151"/>
      <c r="BS485" s="151"/>
      <c r="BT485" s="151"/>
      <c r="BU485" s="151"/>
      <c r="BV485" s="151"/>
      <c r="BW485" s="151"/>
      <c r="BX485" s="151"/>
      <c r="BY485" s="151"/>
      <c r="BZ485" s="151"/>
      <c r="CA485" s="151"/>
      <c r="CB485" s="151"/>
      <c r="CC485" s="151"/>
      <c r="CD485" s="151"/>
      <c r="CE485" s="151"/>
      <c r="CF485" s="151"/>
      <c r="CG485" s="151"/>
      <c r="CH485" s="151"/>
      <c r="CI485" s="151"/>
      <c r="CJ485" s="151"/>
      <c r="CK485" s="151"/>
      <c r="CL485" s="151"/>
      <c r="CM485" s="151"/>
      <c r="CN485" s="151"/>
      <c r="CO485" s="151"/>
      <c r="CP485" s="151"/>
      <c r="CQ485" s="151"/>
      <c r="CR485" s="151"/>
      <c r="CS485" s="151"/>
      <c r="CT485" s="151"/>
      <c r="CU485" s="151"/>
      <c r="CV485" s="151"/>
      <c r="CW485" s="151"/>
      <c r="CX485" s="151"/>
      <c r="CY485" s="151"/>
      <c r="CZ485" s="151"/>
      <c r="DA485" s="151"/>
      <c r="DB485" s="151"/>
      <c r="DC485" s="151"/>
      <c r="DD485" s="151"/>
      <c r="DE485" s="151"/>
      <c r="DF485" s="151"/>
      <c r="DG485" s="151"/>
      <c r="DH485" s="151"/>
      <c r="DI485" s="151"/>
      <c r="DJ485" s="151"/>
      <c r="DK485" s="151"/>
      <c r="DL485" s="151"/>
      <c r="DM485" s="151"/>
      <c r="DN485" s="151"/>
      <c r="DO485" s="151"/>
      <c r="DP485" s="151"/>
      <c r="DQ485" s="151"/>
      <c r="DR485" s="151"/>
      <c r="DS485" s="151"/>
      <c r="DT485" s="151"/>
      <c r="DU485" s="151"/>
      <c r="DV485" s="151"/>
      <c r="DW485" s="151"/>
      <c r="DX485" s="151"/>
      <c r="DY485" s="151"/>
      <c r="DZ485" s="151"/>
      <c r="EA485" s="151"/>
      <c r="EB485" s="151"/>
      <c r="EC485" s="151"/>
      <c r="ED485" s="151"/>
      <c r="EE485" s="151"/>
      <c r="EF485" s="151"/>
      <c r="EG485" s="151"/>
      <c r="EH485" s="151"/>
      <c r="EI485" s="151"/>
      <c r="EJ485" s="151"/>
      <c r="EK485" s="151"/>
      <c r="EL485" s="151"/>
      <c r="EM485" s="151"/>
      <c r="EN485" s="151"/>
      <c r="EO485" s="151"/>
      <c r="EP485" s="151"/>
      <c r="EQ485" s="151"/>
      <c r="ER485" s="151"/>
      <c r="ES485" s="151"/>
      <c r="ET485" s="151"/>
      <c r="EU485" s="151"/>
      <c r="EV485" s="151"/>
      <c r="EW485" s="151"/>
      <c r="EX485" s="151"/>
      <c r="EY485" s="151"/>
      <c r="EZ485" s="151"/>
      <c r="FA485" s="151"/>
      <c r="FB485" s="151"/>
      <c r="FC485" s="151"/>
      <c r="FD485" s="151"/>
      <c r="FE485" s="151"/>
      <c r="FF485" s="151"/>
      <c r="FG485" s="151"/>
      <c r="FH485" s="151"/>
      <c r="FI485" s="151"/>
      <c r="FJ485" s="151"/>
      <c r="FK485" s="151"/>
      <c r="FL485" s="151"/>
      <c r="FM485" s="151"/>
      <c r="FN485" s="151"/>
      <c r="FO485" s="151"/>
      <c r="FP485" s="151"/>
      <c r="FQ485" s="151"/>
      <c r="FR485" s="151"/>
      <c r="FS485" s="151"/>
      <c r="FT485" s="151"/>
      <c r="FU485" s="151"/>
      <c r="FV485" s="151"/>
      <c r="FW485" s="151"/>
      <c r="FX485" s="151"/>
      <c r="FY485" s="151"/>
      <c r="FZ485" s="151"/>
      <c r="GA485" s="151"/>
      <c r="GB485" s="151"/>
      <c r="GC485" s="151"/>
      <c r="GD485" s="151"/>
      <c r="GE485" s="151"/>
      <c r="GF485" s="151"/>
      <c r="GG485" s="151"/>
      <c r="GH485" s="151"/>
      <c r="GI485" s="151"/>
      <c r="GJ485" s="151"/>
      <c r="GK485" s="151"/>
      <c r="GL485" s="151"/>
      <c r="GM485" s="151"/>
      <c r="GN485" s="151"/>
      <c r="GO485" s="151"/>
      <c r="GP485" s="151"/>
      <c r="GQ485" s="151"/>
      <c r="GR485" s="151"/>
      <c r="GS485" s="151"/>
      <c r="GT485" s="151"/>
      <c r="GU485" s="151"/>
      <c r="GV485" s="151"/>
      <c r="GW485" s="151"/>
      <c r="GX485" s="151"/>
      <c r="GY485" s="151"/>
      <c r="GZ485" s="151"/>
      <c r="HA485" s="151"/>
      <c r="HB485" s="151"/>
      <c r="HC485" s="151"/>
      <c r="HD485" s="151"/>
      <c r="HE485" s="151"/>
      <c r="HF485" s="151"/>
      <c r="HG485" s="151"/>
      <c r="HH485" s="151"/>
      <c r="HI485" s="151"/>
      <c r="HJ485" s="151"/>
      <c r="HK485" s="151"/>
      <c r="HL485" s="151"/>
      <c r="HM485" s="151"/>
      <c r="HN485" s="151"/>
      <c r="HO485" s="151"/>
      <c r="HP485" s="151"/>
      <c r="HQ485" s="151"/>
      <c r="HR485" s="151"/>
      <c r="HS485" s="151"/>
      <c r="HT485" s="151"/>
      <c r="HU485" s="151"/>
      <c r="HV485" s="151"/>
      <c r="HW485" s="151"/>
      <c r="HX485" s="151"/>
      <c r="HY485" s="151"/>
      <c r="HZ485" s="151"/>
      <c r="IA485" s="151"/>
      <c r="IB485" s="151"/>
      <c r="IC485" s="151"/>
      <c r="ID485" s="151"/>
      <c r="IE485" s="151"/>
      <c r="IF485" s="151"/>
      <c r="IG485" s="151"/>
      <c r="IH485" s="151"/>
      <c r="II485" s="151"/>
      <c r="IJ485" s="151"/>
      <c r="IK485" s="151"/>
      <c r="IL485" s="151"/>
      <c r="IM485" s="151"/>
      <c r="IN485" s="151"/>
      <c r="IO485" s="151"/>
      <c r="IP485" s="151"/>
      <c r="IQ485" s="151"/>
      <c r="IR485" s="151"/>
      <c r="IS485" s="151"/>
      <c r="IT485" s="151"/>
      <c r="IU485" s="151"/>
      <c r="IV485" s="151"/>
      <c r="IW485" s="151"/>
      <c r="IX485" s="151"/>
      <c r="IY485" s="151"/>
      <c r="IZ485" s="151"/>
      <c r="JA485" s="151"/>
      <c r="JB485" s="151"/>
      <c r="JC485" s="151"/>
      <c r="JD485" s="151"/>
      <c r="JE485" s="151"/>
      <c r="JF485" s="151"/>
      <c r="JG485" s="151"/>
      <c r="JH485" s="151"/>
      <c r="JI485" s="151"/>
      <c r="JJ485" s="151"/>
    </row>
    <row r="486" spans="1:270" s="151" customFormat="1" ht="20.100000000000001" hidden="1" customHeight="1" x14ac:dyDescent="0.25">
      <c r="A486" s="67"/>
      <c r="B486" s="165"/>
      <c r="C486" s="69"/>
      <c r="D486" s="157"/>
      <c r="E486" s="398"/>
      <c r="F486" s="252"/>
      <c r="G486" s="252"/>
      <c r="H486" s="11"/>
      <c r="I486" s="11"/>
    </row>
    <row r="487" spans="1:270" s="151" customFormat="1" ht="20.100000000000001" hidden="1" customHeight="1" x14ac:dyDescent="0.25">
      <c r="A487" s="67"/>
      <c r="B487" s="165"/>
      <c r="C487" s="69"/>
      <c r="D487" s="157"/>
      <c r="E487" s="398"/>
      <c r="F487" s="252"/>
      <c r="G487" s="252"/>
      <c r="H487" s="11"/>
      <c r="I487" s="11"/>
    </row>
    <row r="488" spans="1:270" s="151" customFormat="1" ht="20.100000000000001" hidden="1" customHeight="1" x14ac:dyDescent="0.25">
      <c r="A488" s="67"/>
      <c r="B488" s="161"/>
      <c r="C488" s="69"/>
      <c r="D488" s="155"/>
      <c r="E488" s="398"/>
      <c r="F488" s="252"/>
      <c r="G488" s="252"/>
      <c r="H488" s="11"/>
      <c r="I488" s="11"/>
    </row>
    <row r="489" spans="1:270" s="151" customFormat="1" ht="20.100000000000001" hidden="1" customHeight="1" x14ac:dyDescent="0.25">
      <c r="A489" s="67"/>
      <c r="B489" s="165"/>
      <c r="C489" s="69"/>
      <c r="D489" s="157"/>
      <c r="E489" s="398"/>
      <c r="F489" s="252"/>
      <c r="G489" s="252"/>
      <c r="H489" s="11"/>
      <c r="I489" s="11"/>
    </row>
    <row r="490" spans="1:270" ht="20.100000000000001" hidden="1" customHeight="1" x14ac:dyDescent="0.25">
      <c r="A490" s="67"/>
      <c r="B490" s="59"/>
      <c r="C490" s="69"/>
      <c r="D490" s="46"/>
      <c r="E490" s="398"/>
      <c r="F490" s="252"/>
      <c r="G490" s="252"/>
      <c r="H490" s="11"/>
      <c r="I490" s="11"/>
      <c r="J490" s="151"/>
      <c r="K490" s="151"/>
      <c r="L490" s="151"/>
      <c r="M490" s="151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1"/>
      <c r="AA490" s="151"/>
      <c r="AB490" s="151"/>
      <c r="AC490" s="151"/>
      <c r="AD490" s="151"/>
      <c r="AE490" s="151"/>
      <c r="AF490" s="151"/>
      <c r="AG490" s="151"/>
      <c r="AH490" s="151"/>
      <c r="AI490" s="151"/>
      <c r="AJ490" s="151"/>
      <c r="AK490" s="151"/>
      <c r="AL490" s="151"/>
      <c r="AM490" s="151"/>
      <c r="AN490" s="151"/>
      <c r="AO490" s="151"/>
      <c r="AP490" s="151"/>
      <c r="AQ490" s="151"/>
      <c r="AR490" s="151"/>
      <c r="AS490" s="151"/>
      <c r="AT490" s="151"/>
      <c r="AU490" s="151"/>
      <c r="AV490" s="151"/>
      <c r="AW490" s="151"/>
      <c r="AX490" s="151"/>
      <c r="AY490" s="151"/>
      <c r="AZ490" s="151"/>
      <c r="BA490" s="151"/>
      <c r="BB490" s="151"/>
      <c r="BC490" s="151"/>
      <c r="BD490" s="151"/>
      <c r="BE490" s="151"/>
      <c r="BF490" s="151"/>
      <c r="BG490" s="151"/>
      <c r="BH490" s="151"/>
      <c r="BI490" s="151"/>
      <c r="BJ490" s="151"/>
      <c r="BK490" s="151"/>
      <c r="BL490" s="151"/>
      <c r="BM490" s="151"/>
      <c r="BN490" s="151"/>
      <c r="BO490" s="151"/>
      <c r="BP490" s="151"/>
      <c r="BQ490" s="151"/>
      <c r="BR490" s="151"/>
      <c r="BS490" s="151"/>
      <c r="BT490" s="151"/>
      <c r="BU490" s="151"/>
      <c r="BV490" s="151"/>
      <c r="BW490" s="151"/>
      <c r="BX490" s="151"/>
      <c r="BY490" s="151"/>
      <c r="BZ490" s="151"/>
      <c r="CA490" s="151"/>
      <c r="CB490" s="151"/>
      <c r="CC490" s="151"/>
      <c r="CD490" s="151"/>
      <c r="CE490" s="151"/>
      <c r="CF490" s="151"/>
      <c r="CG490" s="151"/>
      <c r="CH490" s="151"/>
      <c r="CI490" s="151"/>
      <c r="CJ490" s="151"/>
      <c r="CK490" s="151"/>
      <c r="CL490" s="151"/>
      <c r="CM490" s="151"/>
      <c r="CN490" s="151"/>
      <c r="CO490" s="151"/>
      <c r="CP490" s="151"/>
      <c r="CQ490" s="151"/>
      <c r="CR490" s="151"/>
      <c r="CS490" s="151"/>
      <c r="CT490" s="151"/>
      <c r="CU490" s="151"/>
      <c r="CV490" s="151"/>
      <c r="CW490" s="151"/>
      <c r="CX490" s="151"/>
      <c r="CY490" s="151"/>
      <c r="CZ490" s="151"/>
      <c r="DA490" s="151"/>
      <c r="DB490" s="151"/>
      <c r="DC490" s="151"/>
      <c r="DD490" s="151"/>
      <c r="DE490" s="151"/>
      <c r="DF490" s="151"/>
      <c r="DG490" s="151"/>
      <c r="DH490" s="151"/>
      <c r="DI490" s="151"/>
      <c r="DJ490" s="151"/>
      <c r="DK490" s="151"/>
      <c r="DL490" s="151"/>
      <c r="DM490" s="151"/>
      <c r="DN490" s="151"/>
      <c r="DO490" s="151"/>
      <c r="DP490" s="151"/>
      <c r="DQ490" s="151"/>
      <c r="DR490" s="151"/>
      <c r="DS490" s="151"/>
      <c r="DT490" s="151"/>
      <c r="DU490" s="151"/>
      <c r="DV490" s="151"/>
      <c r="DW490" s="151"/>
      <c r="DX490" s="151"/>
      <c r="DY490" s="151"/>
      <c r="DZ490" s="151"/>
      <c r="EA490" s="151"/>
      <c r="EB490" s="151"/>
      <c r="EC490" s="151"/>
      <c r="ED490" s="151"/>
      <c r="EE490" s="151"/>
      <c r="EF490" s="151"/>
      <c r="EG490" s="151"/>
      <c r="EH490" s="151"/>
      <c r="EI490" s="151"/>
      <c r="EJ490" s="151"/>
      <c r="EK490" s="151"/>
      <c r="EL490" s="151"/>
      <c r="EM490" s="151"/>
      <c r="EN490" s="151"/>
      <c r="EO490" s="151"/>
      <c r="EP490" s="151"/>
      <c r="EQ490" s="151"/>
      <c r="ER490" s="151"/>
      <c r="ES490" s="151"/>
      <c r="ET490" s="151"/>
      <c r="EU490" s="151"/>
      <c r="EV490" s="151"/>
      <c r="EW490" s="151"/>
      <c r="EX490" s="151"/>
      <c r="EY490" s="151"/>
      <c r="EZ490" s="151"/>
      <c r="FA490" s="151"/>
      <c r="FB490" s="151"/>
      <c r="FC490" s="151"/>
      <c r="FD490" s="151"/>
      <c r="FE490" s="151"/>
      <c r="FF490" s="151"/>
      <c r="FG490" s="151"/>
      <c r="FH490" s="151"/>
      <c r="FI490" s="151"/>
      <c r="FJ490" s="151"/>
      <c r="FK490" s="151"/>
      <c r="FL490" s="151"/>
      <c r="FM490" s="151"/>
      <c r="FN490" s="151"/>
      <c r="FO490" s="151"/>
      <c r="FP490" s="151"/>
      <c r="FQ490" s="151"/>
      <c r="FR490" s="151"/>
      <c r="FS490" s="151"/>
      <c r="FT490" s="151"/>
      <c r="FU490" s="151"/>
      <c r="FV490" s="151"/>
      <c r="FW490" s="151"/>
      <c r="FX490" s="151"/>
      <c r="FY490" s="151"/>
      <c r="FZ490" s="151"/>
      <c r="GA490" s="151"/>
      <c r="GB490" s="151"/>
      <c r="GC490" s="151"/>
      <c r="GD490" s="151"/>
      <c r="GE490" s="151"/>
      <c r="GF490" s="151"/>
      <c r="GG490" s="151"/>
      <c r="GH490" s="151"/>
      <c r="GI490" s="151"/>
      <c r="GJ490" s="151"/>
      <c r="GK490" s="151"/>
      <c r="GL490" s="151"/>
      <c r="GM490" s="151"/>
      <c r="GN490" s="151"/>
      <c r="GO490" s="151"/>
      <c r="GP490" s="151"/>
      <c r="GQ490" s="151"/>
      <c r="GR490" s="151"/>
      <c r="GS490" s="151"/>
      <c r="GT490" s="151"/>
      <c r="GU490" s="151"/>
      <c r="GV490" s="151"/>
      <c r="GW490" s="151"/>
      <c r="GX490" s="151"/>
      <c r="GY490" s="151"/>
      <c r="GZ490" s="151"/>
      <c r="HA490" s="151"/>
      <c r="HB490" s="151"/>
      <c r="HC490" s="151"/>
      <c r="HD490" s="151"/>
      <c r="HE490" s="151"/>
      <c r="HF490" s="151"/>
      <c r="HG490" s="151"/>
      <c r="HH490" s="151"/>
      <c r="HI490" s="151"/>
      <c r="HJ490" s="151"/>
      <c r="HK490" s="151"/>
      <c r="HL490" s="151"/>
      <c r="HM490" s="151"/>
      <c r="HN490" s="151"/>
      <c r="HO490" s="151"/>
      <c r="HP490" s="151"/>
      <c r="HQ490" s="151"/>
      <c r="HR490" s="151"/>
      <c r="HS490" s="151"/>
      <c r="HT490" s="151"/>
      <c r="HU490" s="151"/>
      <c r="HV490" s="151"/>
      <c r="HW490" s="151"/>
      <c r="HX490" s="151"/>
      <c r="HY490" s="151"/>
      <c r="HZ490" s="151"/>
      <c r="IA490" s="151"/>
      <c r="IB490" s="151"/>
      <c r="IC490" s="151"/>
      <c r="ID490" s="151"/>
      <c r="IE490" s="151"/>
      <c r="IF490" s="151"/>
      <c r="IG490" s="151"/>
      <c r="IH490" s="151"/>
      <c r="II490" s="151"/>
      <c r="IJ490" s="151"/>
      <c r="IK490" s="151"/>
      <c r="IL490" s="151"/>
      <c r="IM490" s="151"/>
      <c r="IN490" s="151"/>
      <c r="IO490" s="151"/>
      <c r="IP490" s="151"/>
      <c r="IQ490" s="151"/>
      <c r="IR490" s="151"/>
      <c r="IS490" s="151"/>
      <c r="IT490" s="151"/>
      <c r="IU490" s="151"/>
      <c r="IV490" s="151"/>
      <c r="IW490" s="151"/>
      <c r="IX490" s="151"/>
      <c r="IY490" s="151"/>
      <c r="IZ490" s="151"/>
      <c r="JA490" s="151"/>
      <c r="JB490" s="151"/>
      <c r="JC490" s="151"/>
      <c r="JD490" s="151"/>
      <c r="JE490" s="151"/>
      <c r="JF490" s="151"/>
      <c r="JG490" s="151"/>
      <c r="JH490" s="151"/>
      <c r="JI490" s="151"/>
      <c r="JJ490" s="151"/>
    </row>
    <row r="491" spans="1:270" ht="17.25" customHeight="1" x14ac:dyDescent="0.25">
      <c r="A491" s="310"/>
      <c r="B491" s="318">
        <v>32</v>
      </c>
      <c r="C491" s="309"/>
      <c r="D491" s="315" t="s">
        <v>33</v>
      </c>
      <c r="E491" s="258"/>
      <c r="F491" s="254">
        <f>F492+F495+F498</f>
        <v>0</v>
      </c>
      <c r="G491" s="254">
        <v>0</v>
      </c>
      <c r="H491" s="168"/>
      <c r="I491" s="168"/>
      <c r="J491" s="151"/>
      <c r="K491" s="151"/>
      <c r="L491" s="151"/>
      <c r="M491" s="151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1"/>
      <c r="AA491" s="151"/>
      <c r="AB491" s="151"/>
      <c r="AC491" s="151"/>
      <c r="AD491" s="151"/>
      <c r="AE491" s="151"/>
      <c r="AF491" s="151"/>
      <c r="AG491" s="151"/>
      <c r="AH491" s="151"/>
      <c r="AI491" s="151"/>
      <c r="AJ491" s="151"/>
      <c r="AK491" s="151"/>
      <c r="AL491" s="151"/>
      <c r="AM491" s="151"/>
      <c r="AN491" s="151"/>
      <c r="AO491" s="151"/>
      <c r="AP491" s="151"/>
      <c r="AQ491" s="151"/>
      <c r="AR491" s="151"/>
      <c r="AS491" s="151"/>
      <c r="AT491" s="151"/>
      <c r="AU491" s="151"/>
      <c r="AV491" s="151"/>
      <c r="AW491" s="151"/>
      <c r="AX491" s="151"/>
      <c r="AY491" s="151"/>
      <c r="AZ491" s="151"/>
      <c r="BA491" s="151"/>
      <c r="BB491" s="151"/>
      <c r="BC491" s="151"/>
      <c r="BD491" s="151"/>
      <c r="BE491" s="151"/>
      <c r="BF491" s="151"/>
      <c r="BG491" s="151"/>
      <c r="BH491" s="151"/>
      <c r="BI491" s="151"/>
      <c r="BJ491" s="151"/>
      <c r="BK491" s="151"/>
      <c r="BL491" s="151"/>
      <c r="BM491" s="151"/>
      <c r="BN491" s="151"/>
      <c r="BO491" s="151"/>
      <c r="BP491" s="151"/>
      <c r="BQ491" s="151"/>
      <c r="BR491" s="151"/>
      <c r="BS491" s="151"/>
      <c r="BT491" s="151"/>
      <c r="BU491" s="151"/>
      <c r="BV491" s="151"/>
      <c r="BW491" s="151"/>
      <c r="BX491" s="151"/>
      <c r="BY491" s="151"/>
      <c r="BZ491" s="151"/>
      <c r="CA491" s="151"/>
      <c r="CB491" s="151"/>
      <c r="CC491" s="151"/>
      <c r="CD491" s="151"/>
      <c r="CE491" s="151"/>
      <c r="CF491" s="151"/>
      <c r="CG491" s="151"/>
      <c r="CH491" s="151"/>
      <c r="CI491" s="151"/>
      <c r="CJ491" s="151"/>
      <c r="CK491" s="151"/>
      <c r="CL491" s="151"/>
      <c r="CM491" s="151"/>
      <c r="CN491" s="151"/>
      <c r="CO491" s="151"/>
      <c r="CP491" s="151"/>
      <c r="CQ491" s="151"/>
      <c r="CR491" s="151"/>
      <c r="CS491" s="151"/>
      <c r="CT491" s="151"/>
      <c r="CU491" s="151"/>
      <c r="CV491" s="151"/>
      <c r="CW491" s="151"/>
      <c r="CX491" s="151"/>
      <c r="CY491" s="151"/>
      <c r="CZ491" s="151"/>
      <c r="DA491" s="151"/>
      <c r="DB491" s="151"/>
      <c r="DC491" s="151"/>
      <c r="DD491" s="151"/>
      <c r="DE491" s="151"/>
      <c r="DF491" s="151"/>
      <c r="DG491" s="151"/>
      <c r="DH491" s="151"/>
      <c r="DI491" s="151"/>
      <c r="DJ491" s="151"/>
      <c r="DK491" s="151"/>
      <c r="DL491" s="151"/>
      <c r="DM491" s="151"/>
      <c r="DN491" s="151"/>
      <c r="DO491" s="151"/>
      <c r="DP491" s="151"/>
      <c r="DQ491" s="151"/>
      <c r="DR491" s="151"/>
      <c r="DS491" s="151"/>
      <c r="DT491" s="151"/>
      <c r="DU491" s="151"/>
      <c r="DV491" s="151"/>
      <c r="DW491" s="151"/>
      <c r="DX491" s="151"/>
      <c r="DY491" s="151"/>
      <c r="DZ491" s="151"/>
      <c r="EA491" s="151"/>
      <c r="EB491" s="151"/>
      <c r="EC491" s="151"/>
      <c r="ED491" s="151"/>
      <c r="EE491" s="151"/>
      <c r="EF491" s="151"/>
      <c r="EG491" s="151"/>
      <c r="EH491" s="151"/>
      <c r="EI491" s="151"/>
      <c r="EJ491" s="151"/>
      <c r="EK491" s="151"/>
      <c r="EL491" s="151"/>
      <c r="EM491" s="151"/>
      <c r="EN491" s="151"/>
      <c r="EO491" s="151"/>
      <c r="EP491" s="151"/>
      <c r="EQ491" s="151"/>
      <c r="ER491" s="151"/>
      <c r="ES491" s="151"/>
      <c r="ET491" s="151"/>
      <c r="EU491" s="151"/>
      <c r="EV491" s="151"/>
      <c r="EW491" s="151"/>
      <c r="EX491" s="151"/>
      <c r="EY491" s="151"/>
      <c r="EZ491" s="151"/>
      <c r="FA491" s="151"/>
      <c r="FB491" s="151"/>
      <c r="FC491" s="151"/>
      <c r="FD491" s="151"/>
      <c r="FE491" s="151"/>
      <c r="FF491" s="151"/>
      <c r="FG491" s="151"/>
      <c r="FH491" s="151"/>
      <c r="FI491" s="151"/>
      <c r="FJ491" s="151"/>
      <c r="FK491" s="151"/>
      <c r="FL491" s="151"/>
      <c r="FM491" s="151"/>
      <c r="FN491" s="151"/>
      <c r="FO491" s="151"/>
      <c r="FP491" s="151"/>
      <c r="FQ491" s="151"/>
      <c r="FR491" s="151"/>
      <c r="FS491" s="151"/>
      <c r="FT491" s="151"/>
      <c r="FU491" s="151"/>
      <c r="FV491" s="151"/>
      <c r="FW491" s="151"/>
      <c r="FX491" s="151"/>
      <c r="FY491" s="151"/>
      <c r="FZ491" s="151"/>
      <c r="GA491" s="151"/>
      <c r="GB491" s="151"/>
      <c r="GC491" s="151"/>
      <c r="GD491" s="151"/>
      <c r="GE491" s="151"/>
      <c r="GF491" s="151"/>
      <c r="GG491" s="151"/>
      <c r="GH491" s="151"/>
      <c r="GI491" s="151"/>
      <c r="GJ491" s="151"/>
      <c r="GK491" s="151"/>
      <c r="GL491" s="151"/>
      <c r="GM491" s="151"/>
      <c r="GN491" s="151"/>
      <c r="GO491" s="151"/>
      <c r="GP491" s="151"/>
      <c r="GQ491" s="151"/>
      <c r="GR491" s="151"/>
      <c r="GS491" s="151"/>
      <c r="GT491" s="151"/>
      <c r="GU491" s="151"/>
      <c r="GV491" s="151"/>
      <c r="GW491" s="151"/>
      <c r="GX491" s="151"/>
      <c r="GY491" s="151"/>
      <c r="GZ491" s="151"/>
      <c r="HA491" s="151"/>
      <c r="HB491" s="151"/>
      <c r="HC491" s="151"/>
      <c r="HD491" s="151"/>
      <c r="HE491" s="151"/>
      <c r="HF491" s="151"/>
      <c r="HG491" s="151"/>
      <c r="HH491" s="151"/>
      <c r="HI491" s="151"/>
      <c r="HJ491" s="151"/>
      <c r="HK491" s="151"/>
      <c r="HL491" s="151"/>
      <c r="HM491" s="151"/>
      <c r="HN491" s="151"/>
      <c r="HO491" s="151"/>
      <c r="HP491" s="151"/>
      <c r="HQ491" s="151"/>
      <c r="HR491" s="151"/>
      <c r="HS491" s="151"/>
      <c r="HT491" s="151"/>
      <c r="HU491" s="151"/>
      <c r="HV491" s="151"/>
      <c r="HW491" s="151"/>
      <c r="HX491" s="151"/>
      <c r="HY491" s="151"/>
      <c r="HZ491" s="151"/>
      <c r="IA491" s="151"/>
      <c r="IB491" s="151"/>
      <c r="IC491" s="151"/>
      <c r="ID491" s="151"/>
      <c r="IE491" s="151"/>
      <c r="IF491" s="151"/>
      <c r="IG491" s="151"/>
      <c r="IH491" s="151"/>
      <c r="II491" s="151"/>
      <c r="IJ491" s="151"/>
      <c r="IK491" s="151"/>
      <c r="IL491" s="151"/>
      <c r="IM491" s="151"/>
      <c r="IN491" s="151"/>
      <c r="IO491" s="151"/>
      <c r="IP491" s="151"/>
      <c r="IQ491" s="151"/>
      <c r="IR491" s="151"/>
      <c r="IS491" s="151"/>
      <c r="IT491" s="151"/>
      <c r="IU491" s="151"/>
      <c r="IV491" s="151"/>
      <c r="IW491" s="151"/>
      <c r="IX491" s="151"/>
      <c r="IY491" s="151"/>
      <c r="IZ491" s="151"/>
      <c r="JA491" s="151"/>
      <c r="JB491" s="151"/>
      <c r="JC491" s="151"/>
      <c r="JD491" s="151"/>
      <c r="JE491" s="151"/>
      <c r="JF491" s="151"/>
      <c r="JG491" s="151"/>
      <c r="JH491" s="151"/>
      <c r="JI491" s="151"/>
      <c r="JJ491" s="151"/>
    </row>
    <row r="492" spans="1:270" ht="17.25" customHeight="1" x14ac:dyDescent="0.25">
      <c r="A492" s="124"/>
      <c r="B492" s="136">
        <v>321</v>
      </c>
      <c r="C492" s="126"/>
      <c r="D492" s="134" t="s">
        <v>47</v>
      </c>
      <c r="E492" s="255">
        <f>E493+E494</f>
        <v>0</v>
      </c>
      <c r="F492" s="256">
        <f>F493</f>
        <v>0</v>
      </c>
      <c r="G492" s="256">
        <v>0</v>
      </c>
      <c r="H492" s="116"/>
      <c r="I492" s="116"/>
      <c r="J492" s="151"/>
      <c r="K492" s="151"/>
      <c r="L492" s="151"/>
      <c r="M492" s="151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1"/>
      <c r="AA492" s="151"/>
      <c r="AB492" s="151"/>
      <c r="AC492" s="151"/>
      <c r="AD492" s="151"/>
      <c r="AE492" s="151"/>
      <c r="AF492" s="151"/>
      <c r="AG492" s="151"/>
      <c r="AH492" s="151"/>
      <c r="AI492" s="151"/>
      <c r="AJ492" s="151"/>
      <c r="AK492" s="151"/>
      <c r="AL492" s="151"/>
      <c r="AM492" s="151"/>
      <c r="AN492" s="151"/>
      <c r="AO492" s="151"/>
      <c r="AP492" s="151"/>
      <c r="AQ492" s="151"/>
      <c r="AR492" s="151"/>
      <c r="AS492" s="151"/>
      <c r="AT492" s="151"/>
      <c r="AU492" s="151"/>
      <c r="AV492" s="151"/>
      <c r="AW492" s="151"/>
      <c r="AX492" s="151"/>
      <c r="AY492" s="151"/>
      <c r="AZ492" s="151"/>
      <c r="BA492" s="151"/>
      <c r="BB492" s="151"/>
      <c r="BC492" s="151"/>
      <c r="BD492" s="151"/>
      <c r="BE492" s="151"/>
      <c r="BF492" s="151"/>
      <c r="BG492" s="151"/>
      <c r="BH492" s="151"/>
      <c r="BI492" s="151"/>
      <c r="BJ492" s="151"/>
      <c r="BK492" s="151"/>
      <c r="BL492" s="151"/>
      <c r="BM492" s="151"/>
      <c r="BN492" s="151"/>
      <c r="BO492" s="151"/>
      <c r="BP492" s="151"/>
      <c r="BQ492" s="151"/>
      <c r="BR492" s="151"/>
      <c r="BS492" s="151"/>
      <c r="BT492" s="151"/>
      <c r="BU492" s="151"/>
      <c r="BV492" s="151"/>
      <c r="BW492" s="151"/>
      <c r="BX492" s="151"/>
      <c r="BY492" s="151"/>
      <c r="BZ492" s="151"/>
      <c r="CA492" s="151"/>
      <c r="CB492" s="151"/>
      <c r="CC492" s="151"/>
      <c r="CD492" s="151"/>
      <c r="CE492" s="151"/>
      <c r="CF492" s="151"/>
      <c r="CG492" s="151"/>
      <c r="CH492" s="151"/>
      <c r="CI492" s="151"/>
      <c r="CJ492" s="151"/>
      <c r="CK492" s="151"/>
      <c r="CL492" s="151"/>
      <c r="CM492" s="151"/>
      <c r="CN492" s="151"/>
      <c r="CO492" s="151"/>
      <c r="CP492" s="151"/>
      <c r="CQ492" s="151"/>
      <c r="CR492" s="151"/>
      <c r="CS492" s="151"/>
      <c r="CT492" s="151"/>
      <c r="CU492" s="151"/>
      <c r="CV492" s="151"/>
      <c r="CW492" s="151"/>
      <c r="CX492" s="151"/>
      <c r="CY492" s="151"/>
      <c r="CZ492" s="151"/>
      <c r="DA492" s="151"/>
      <c r="DB492" s="151"/>
      <c r="DC492" s="151"/>
      <c r="DD492" s="151"/>
      <c r="DE492" s="151"/>
      <c r="DF492" s="151"/>
      <c r="DG492" s="151"/>
      <c r="DH492" s="151"/>
      <c r="DI492" s="151"/>
      <c r="DJ492" s="151"/>
      <c r="DK492" s="151"/>
      <c r="DL492" s="151"/>
      <c r="DM492" s="151"/>
      <c r="DN492" s="151"/>
      <c r="DO492" s="151"/>
      <c r="DP492" s="151"/>
      <c r="DQ492" s="151"/>
      <c r="DR492" s="151"/>
      <c r="DS492" s="151"/>
      <c r="DT492" s="151"/>
      <c r="DU492" s="151"/>
      <c r="DV492" s="151"/>
      <c r="DW492" s="151"/>
      <c r="DX492" s="151"/>
      <c r="DY492" s="151"/>
      <c r="DZ492" s="151"/>
      <c r="EA492" s="151"/>
      <c r="EB492" s="151"/>
      <c r="EC492" s="151"/>
      <c r="ED492" s="151"/>
      <c r="EE492" s="151"/>
      <c r="EF492" s="151"/>
      <c r="EG492" s="151"/>
      <c r="EH492" s="151"/>
      <c r="EI492" s="151"/>
      <c r="EJ492" s="151"/>
      <c r="EK492" s="151"/>
      <c r="EL492" s="151"/>
      <c r="EM492" s="151"/>
      <c r="EN492" s="151"/>
      <c r="EO492" s="151"/>
      <c r="EP492" s="151"/>
      <c r="EQ492" s="151"/>
      <c r="ER492" s="151"/>
      <c r="ES492" s="151"/>
      <c r="ET492" s="151"/>
      <c r="EU492" s="151"/>
      <c r="EV492" s="151"/>
      <c r="EW492" s="151"/>
      <c r="EX492" s="151"/>
      <c r="EY492" s="151"/>
      <c r="EZ492" s="151"/>
      <c r="FA492" s="151"/>
      <c r="FB492" s="151"/>
      <c r="FC492" s="151"/>
      <c r="FD492" s="151"/>
      <c r="FE492" s="151"/>
      <c r="FF492" s="151"/>
      <c r="FG492" s="151"/>
      <c r="FH492" s="151"/>
      <c r="FI492" s="151"/>
      <c r="FJ492" s="151"/>
      <c r="FK492" s="151"/>
      <c r="FL492" s="151"/>
      <c r="FM492" s="151"/>
      <c r="FN492" s="151"/>
      <c r="FO492" s="151"/>
      <c r="FP492" s="151"/>
      <c r="FQ492" s="151"/>
      <c r="FR492" s="151"/>
      <c r="FS492" s="151"/>
      <c r="FT492" s="151"/>
      <c r="FU492" s="151"/>
      <c r="FV492" s="151"/>
      <c r="FW492" s="151"/>
      <c r="FX492" s="151"/>
      <c r="FY492" s="151"/>
      <c r="FZ492" s="151"/>
      <c r="GA492" s="151"/>
      <c r="GB492" s="151"/>
      <c r="GC492" s="151"/>
      <c r="GD492" s="151"/>
      <c r="GE492" s="151"/>
      <c r="GF492" s="151"/>
      <c r="GG492" s="151"/>
      <c r="GH492" s="151"/>
      <c r="GI492" s="151"/>
      <c r="GJ492" s="151"/>
      <c r="GK492" s="151"/>
      <c r="GL492" s="151"/>
      <c r="GM492" s="151"/>
      <c r="GN492" s="151"/>
      <c r="GO492" s="151"/>
      <c r="GP492" s="151"/>
      <c r="GQ492" s="151"/>
      <c r="GR492" s="151"/>
      <c r="GS492" s="151"/>
      <c r="GT492" s="151"/>
      <c r="GU492" s="151"/>
      <c r="GV492" s="151"/>
      <c r="GW492" s="151"/>
      <c r="GX492" s="151"/>
      <c r="GY492" s="151"/>
      <c r="GZ492" s="151"/>
      <c r="HA492" s="151"/>
      <c r="HB492" s="151"/>
      <c r="HC492" s="151"/>
      <c r="HD492" s="151"/>
      <c r="HE492" s="151"/>
      <c r="HF492" s="151"/>
      <c r="HG492" s="151"/>
      <c r="HH492" s="151"/>
      <c r="HI492" s="151"/>
      <c r="HJ492" s="151"/>
      <c r="HK492" s="151"/>
      <c r="HL492" s="151"/>
      <c r="HM492" s="151"/>
      <c r="HN492" s="151"/>
      <c r="HO492" s="151"/>
      <c r="HP492" s="151"/>
      <c r="HQ492" s="151"/>
      <c r="HR492" s="151"/>
      <c r="HS492" s="151"/>
      <c r="HT492" s="151"/>
      <c r="HU492" s="151"/>
      <c r="HV492" s="151"/>
      <c r="HW492" s="151"/>
      <c r="HX492" s="151"/>
      <c r="HY492" s="151"/>
      <c r="HZ492" s="151"/>
      <c r="IA492" s="151"/>
      <c r="IB492" s="151"/>
      <c r="IC492" s="151"/>
      <c r="ID492" s="151"/>
      <c r="IE492" s="151"/>
      <c r="IF492" s="151"/>
      <c r="IG492" s="151"/>
      <c r="IH492" s="151"/>
      <c r="II492" s="151"/>
      <c r="IJ492" s="151"/>
      <c r="IK492" s="151"/>
      <c r="IL492" s="151"/>
      <c r="IM492" s="151"/>
      <c r="IN492" s="151"/>
      <c r="IO492" s="151"/>
      <c r="IP492" s="151"/>
      <c r="IQ492" s="151"/>
      <c r="IR492" s="151"/>
      <c r="IS492" s="151"/>
      <c r="IT492" s="151"/>
      <c r="IU492" s="151"/>
      <c r="IV492" s="151"/>
      <c r="IW492" s="151"/>
      <c r="IX492" s="151"/>
      <c r="IY492" s="151"/>
      <c r="IZ492" s="151"/>
      <c r="JA492" s="151"/>
      <c r="JB492" s="151"/>
      <c r="JC492" s="151"/>
      <c r="JD492" s="151"/>
      <c r="JE492" s="151"/>
      <c r="JF492" s="151"/>
      <c r="JG492" s="151"/>
      <c r="JH492" s="151"/>
      <c r="JI492" s="151"/>
      <c r="JJ492" s="151"/>
    </row>
    <row r="493" spans="1:270" ht="17.25" customHeight="1" x14ac:dyDescent="0.25">
      <c r="A493" s="454">
        <v>3211</v>
      </c>
      <c r="B493" s="455"/>
      <c r="C493" s="456"/>
      <c r="D493" s="46" t="s">
        <v>48</v>
      </c>
      <c r="E493" s="398"/>
      <c r="F493" s="252"/>
      <c r="G493" s="252"/>
      <c r="H493" s="11"/>
      <c r="I493" s="11"/>
      <c r="J493" s="151"/>
      <c r="K493" s="151"/>
      <c r="L493" s="151"/>
      <c r="M493" s="151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  <c r="AA493" s="151"/>
      <c r="AB493" s="151"/>
      <c r="AC493" s="151"/>
      <c r="AD493" s="151"/>
      <c r="AE493" s="151"/>
      <c r="AF493" s="151"/>
      <c r="AG493" s="151"/>
      <c r="AH493" s="151"/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1"/>
      <c r="AT493" s="151"/>
      <c r="AU493" s="151"/>
      <c r="AV493" s="151"/>
      <c r="AW493" s="151"/>
      <c r="AX493" s="151"/>
      <c r="AY493" s="151"/>
      <c r="AZ493" s="151"/>
      <c r="BA493" s="151"/>
      <c r="BB493" s="151"/>
      <c r="BC493" s="151"/>
      <c r="BD493" s="151"/>
      <c r="BE493" s="151"/>
      <c r="BF493" s="151"/>
      <c r="BG493" s="151"/>
      <c r="BH493" s="151"/>
      <c r="BI493" s="151"/>
      <c r="BJ493" s="151"/>
      <c r="BK493" s="151"/>
      <c r="BL493" s="151"/>
      <c r="BM493" s="151"/>
      <c r="BN493" s="151"/>
      <c r="BO493" s="151"/>
      <c r="BP493" s="151"/>
      <c r="BQ493" s="151"/>
      <c r="BR493" s="151"/>
      <c r="BS493" s="151"/>
      <c r="BT493" s="151"/>
      <c r="BU493" s="151"/>
      <c r="BV493" s="151"/>
      <c r="BW493" s="151"/>
      <c r="BX493" s="151"/>
      <c r="BY493" s="151"/>
      <c r="BZ493" s="151"/>
      <c r="CA493" s="151"/>
      <c r="CB493" s="151"/>
      <c r="CC493" s="151"/>
      <c r="CD493" s="151"/>
      <c r="CE493" s="151"/>
      <c r="CF493" s="151"/>
      <c r="CG493" s="151"/>
      <c r="CH493" s="151"/>
      <c r="CI493" s="151"/>
      <c r="CJ493" s="151"/>
      <c r="CK493" s="151"/>
      <c r="CL493" s="151"/>
      <c r="CM493" s="151"/>
      <c r="CN493" s="151"/>
      <c r="CO493" s="151"/>
      <c r="CP493" s="151"/>
      <c r="CQ493" s="151"/>
      <c r="CR493" s="151"/>
      <c r="CS493" s="151"/>
      <c r="CT493" s="151"/>
      <c r="CU493" s="151"/>
      <c r="CV493" s="151"/>
      <c r="CW493" s="151"/>
      <c r="CX493" s="151"/>
      <c r="CY493" s="151"/>
      <c r="CZ493" s="151"/>
      <c r="DA493" s="151"/>
      <c r="DB493" s="151"/>
      <c r="DC493" s="151"/>
      <c r="DD493" s="151"/>
      <c r="DE493" s="151"/>
      <c r="DF493" s="151"/>
      <c r="DG493" s="151"/>
      <c r="DH493" s="151"/>
      <c r="DI493" s="151"/>
      <c r="DJ493" s="151"/>
      <c r="DK493" s="151"/>
      <c r="DL493" s="151"/>
      <c r="DM493" s="151"/>
      <c r="DN493" s="151"/>
      <c r="DO493" s="151"/>
      <c r="DP493" s="151"/>
      <c r="DQ493" s="151"/>
      <c r="DR493" s="151"/>
      <c r="DS493" s="151"/>
      <c r="DT493" s="151"/>
      <c r="DU493" s="151"/>
      <c r="DV493" s="151"/>
      <c r="DW493" s="151"/>
      <c r="DX493" s="151"/>
      <c r="DY493" s="151"/>
      <c r="DZ493" s="151"/>
      <c r="EA493" s="151"/>
      <c r="EB493" s="151"/>
      <c r="EC493" s="151"/>
      <c r="ED493" s="151"/>
      <c r="EE493" s="151"/>
      <c r="EF493" s="151"/>
      <c r="EG493" s="151"/>
      <c r="EH493" s="151"/>
      <c r="EI493" s="151"/>
      <c r="EJ493" s="151"/>
      <c r="EK493" s="151"/>
      <c r="EL493" s="151"/>
      <c r="EM493" s="151"/>
      <c r="EN493" s="151"/>
      <c r="EO493" s="151"/>
      <c r="EP493" s="151"/>
      <c r="EQ493" s="151"/>
      <c r="ER493" s="151"/>
      <c r="ES493" s="151"/>
      <c r="ET493" s="151"/>
      <c r="EU493" s="151"/>
      <c r="EV493" s="151"/>
      <c r="EW493" s="151"/>
      <c r="EX493" s="151"/>
      <c r="EY493" s="151"/>
      <c r="EZ493" s="151"/>
      <c r="FA493" s="151"/>
      <c r="FB493" s="151"/>
      <c r="FC493" s="151"/>
      <c r="FD493" s="151"/>
      <c r="FE493" s="151"/>
      <c r="FF493" s="151"/>
      <c r="FG493" s="151"/>
      <c r="FH493" s="151"/>
      <c r="FI493" s="151"/>
      <c r="FJ493" s="151"/>
      <c r="FK493" s="151"/>
      <c r="FL493" s="151"/>
      <c r="FM493" s="151"/>
      <c r="FN493" s="151"/>
      <c r="FO493" s="151"/>
      <c r="FP493" s="151"/>
      <c r="FQ493" s="151"/>
      <c r="FR493" s="151"/>
      <c r="FS493" s="151"/>
      <c r="FT493" s="151"/>
      <c r="FU493" s="151"/>
      <c r="FV493" s="151"/>
      <c r="FW493" s="151"/>
      <c r="FX493" s="151"/>
      <c r="FY493" s="151"/>
      <c r="FZ493" s="151"/>
      <c r="GA493" s="151"/>
      <c r="GB493" s="151"/>
      <c r="GC493" s="151"/>
      <c r="GD493" s="151"/>
      <c r="GE493" s="151"/>
      <c r="GF493" s="151"/>
      <c r="GG493" s="151"/>
      <c r="GH493" s="151"/>
      <c r="GI493" s="151"/>
      <c r="GJ493" s="151"/>
      <c r="GK493" s="151"/>
      <c r="GL493" s="151"/>
      <c r="GM493" s="151"/>
      <c r="GN493" s="151"/>
      <c r="GO493" s="151"/>
      <c r="GP493" s="151"/>
      <c r="GQ493" s="151"/>
      <c r="GR493" s="151"/>
      <c r="GS493" s="151"/>
      <c r="GT493" s="151"/>
      <c r="GU493" s="151"/>
      <c r="GV493" s="151"/>
      <c r="GW493" s="151"/>
      <c r="GX493" s="151"/>
      <c r="GY493" s="151"/>
      <c r="GZ493" s="151"/>
      <c r="HA493" s="151"/>
      <c r="HB493" s="151"/>
      <c r="HC493" s="151"/>
      <c r="HD493" s="151"/>
      <c r="HE493" s="151"/>
      <c r="HF493" s="151"/>
      <c r="HG493" s="151"/>
      <c r="HH493" s="151"/>
      <c r="HI493" s="151"/>
      <c r="HJ493" s="151"/>
      <c r="HK493" s="151"/>
      <c r="HL493" s="151"/>
      <c r="HM493" s="151"/>
      <c r="HN493" s="151"/>
      <c r="HO493" s="151"/>
      <c r="HP493" s="151"/>
      <c r="HQ493" s="151"/>
      <c r="HR493" s="151"/>
      <c r="HS493" s="151"/>
      <c r="HT493" s="151"/>
      <c r="HU493" s="151"/>
      <c r="HV493" s="151"/>
      <c r="HW493" s="151"/>
      <c r="HX493" s="151"/>
      <c r="HY493" s="151"/>
      <c r="HZ493" s="151"/>
      <c r="IA493" s="151"/>
      <c r="IB493" s="151"/>
      <c r="IC493" s="151"/>
      <c r="ID493" s="151"/>
      <c r="IE493" s="151"/>
      <c r="IF493" s="151"/>
      <c r="IG493" s="151"/>
      <c r="IH493" s="151"/>
      <c r="II493" s="151"/>
      <c r="IJ493" s="151"/>
      <c r="IK493" s="151"/>
      <c r="IL493" s="151"/>
      <c r="IM493" s="151"/>
      <c r="IN493" s="151"/>
      <c r="IO493" s="151"/>
      <c r="IP493" s="151"/>
      <c r="IQ493" s="151"/>
      <c r="IR493" s="151"/>
      <c r="IS493" s="151"/>
      <c r="IT493" s="151"/>
      <c r="IU493" s="151"/>
      <c r="IV493" s="151"/>
      <c r="IW493" s="151"/>
      <c r="IX493" s="151"/>
      <c r="IY493" s="151"/>
      <c r="IZ493" s="151"/>
      <c r="JA493" s="151"/>
      <c r="JB493" s="151"/>
      <c r="JC493" s="151"/>
      <c r="JD493" s="151"/>
      <c r="JE493" s="151"/>
      <c r="JF493" s="151"/>
      <c r="JG493" s="151"/>
      <c r="JH493" s="151"/>
      <c r="JI493" s="151"/>
      <c r="JJ493" s="151"/>
    </row>
    <row r="494" spans="1:270" ht="17.25" customHeight="1" x14ac:dyDescent="0.25">
      <c r="A494" s="454">
        <v>3214</v>
      </c>
      <c r="B494" s="455"/>
      <c r="C494" s="456"/>
      <c r="D494" s="46" t="s">
        <v>50</v>
      </c>
      <c r="E494" s="398"/>
      <c r="F494" s="252"/>
      <c r="G494" s="252"/>
      <c r="H494" s="11"/>
      <c r="I494" s="11"/>
      <c r="J494" s="151"/>
      <c r="K494" s="151"/>
      <c r="L494" s="151"/>
      <c r="M494" s="151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  <c r="AA494" s="151"/>
      <c r="AB494" s="151"/>
      <c r="AC494" s="151"/>
      <c r="AD494" s="151"/>
      <c r="AE494" s="151"/>
      <c r="AF494" s="151"/>
      <c r="AG494" s="151"/>
      <c r="AH494" s="151"/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1"/>
      <c r="AT494" s="151"/>
      <c r="AU494" s="151"/>
      <c r="AV494" s="151"/>
      <c r="AW494" s="151"/>
      <c r="AX494" s="151"/>
      <c r="AY494" s="151"/>
      <c r="AZ494" s="151"/>
      <c r="BA494" s="151"/>
      <c r="BB494" s="151"/>
      <c r="BC494" s="151"/>
      <c r="BD494" s="151"/>
      <c r="BE494" s="151"/>
      <c r="BF494" s="151"/>
      <c r="BG494" s="151"/>
      <c r="BH494" s="151"/>
      <c r="BI494" s="151"/>
      <c r="BJ494" s="151"/>
      <c r="BK494" s="151"/>
      <c r="BL494" s="151"/>
      <c r="BM494" s="151"/>
      <c r="BN494" s="151"/>
      <c r="BO494" s="151"/>
      <c r="BP494" s="151"/>
      <c r="BQ494" s="151"/>
      <c r="BR494" s="151"/>
      <c r="BS494" s="151"/>
      <c r="BT494" s="151"/>
      <c r="BU494" s="151"/>
      <c r="BV494" s="151"/>
      <c r="BW494" s="151"/>
      <c r="BX494" s="151"/>
      <c r="BY494" s="151"/>
      <c r="BZ494" s="151"/>
      <c r="CA494" s="151"/>
      <c r="CB494" s="151"/>
      <c r="CC494" s="151"/>
      <c r="CD494" s="151"/>
      <c r="CE494" s="151"/>
      <c r="CF494" s="151"/>
      <c r="CG494" s="151"/>
      <c r="CH494" s="151"/>
      <c r="CI494" s="151"/>
      <c r="CJ494" s="151"/>
      <c r="CK494" s="151"/>
      <c r="CL494" s="151"/>
      <c r="CM494" s="151"/>
      <c r="CN494" s="151"/>
      <c r="CO494" s="151"/>
      <c r="CP494" s="151"/>
      <c r="CQ494" s="151"/>
      <c r="CR494" s="151"/>
      <c r="CS494" s="151"/>
      <c r="CT494" s="151"/>
      <c r="CU494" s="151"/>
      <c r="CV494" s="151"/>
      <c r="CW494" s="151"/>
      <c r="CX494" s="151"/>
      <c r="CY494" s="151"/>
      <c r="CZ494" s="151"/>
      <c r="DA494" s="151"/>
      <c r="DB494" s="151"/>
      <c r="DC494" s="151"/>
      <c r="DD494" s="151"/>
      <c r="DE494" s="151"/>
      <c r="DF494" s="151"/>
      <c r="DG494" s="151"/>
      <c r="DH494" s="151"/>
      <c r="DI494" s="151"/>
      <c r="DJ494" s="151"/>
      <c r="DK494" s="151"/>
      <c r="DL494" s="151"/>
      <c r="DM494" s="151"/>
      <c r="DN494" s="151"/>
      <c r="DO494" s="151"/>
      <c r="DP494" s="151"/>
      <c r="DQ494" s="151"/>
      <c r="DR494" s="151"/>
      <c r="DS494" s="151"/>
      <c r="DT494" s="151"/>
      <c r="DU494" s="151"/>
      <c r="DV494" s="151"/>
      <c r="DW494" s="151"/>
      <c r="DX494" s="151"/>
      <c r="DY494" s="151"/>
      <c r="DZ494" s="151"/>
      <c r="EA494" s="151"/>
      <c r="EB494" s="151"/>
      <c r="EC494" s="151"/>
      <c r="ED494" s="151"/>
      <c r="EE494" s="151"/>
      <c r="EF494" s="151"/>
      <c r="EG494" s="151"/>
      <c r="EH494" s="151"/>
      <c r="EI494" s="151"/>
      <c r="EJ494" s="151"/>
      <c r="EK494" s="151"/>
      <c r="EL494" s="151"/>
      <c r="EM494" s="151"/>
      <c r="EN494" s="151"/>
      <c r="EO494" s="151"/>
      <c r="EP494" s="151"/>
      <c r="EQ494" s="151"/>
      <c r="ER494" s="151"/>
      <c r="ES494" s="151"/>
      <c r="ET494" s="151"/>
      <c r="EU494" s="151"/>
      <c r="EV494" s="151"/>
      <c r="EW494" s="151"/>
      <c r="EX494" s="151"/>
      <c r="EY494" s="151"/>
      <c r="EZ494" s="151"/>
      <c r="FA494" s="151"/>
      <c r="FB494" s="151"/>
      <c r="FC494" s="151"/>
      <c r="FD494" s="151"/>
      <c r="FE494" s="151"/>
      <c r="FF494" s="151"/>
      <c r="FG494" s="151"/>
      <c r="FH494" s="151"/>
      <c r="FI494" s="151"/>
      <c r="FJ494" s="151"/>
      <c r="FK494" s="151"/>
      <c r="FL494" s="151"/>
      <c r="FM494" s="151"/>
      <c r="FN494" s="151"/>
      <c r="FO494" s="151"/>
      <c r="FP494" s="151"/>
      <c r="FQ494" s="151"/>
      <c r="FR494" s="151"/>
      <c r="FS494" s="151"/>
      <c r="FT494" s="151"/>
      <c r="FU494" s="151"/>
      <c r="FV494" s="151"/>
      <c r="FW494" s="151"/>
      <c r="FX494" s="151"/>
      <c r="FY494" s="151"/>
      <c r="FZ494" s="151"/>
      <c r="GA494" s="151"/>
      <c r="GB494" s="151"/>
      <c r="GC494" s="151"/>
      <c r="GD494" s="151"/>
      <c r="GE494" s="151"/>
      <c r="GF494" s="151"/>
      <c r="GG494" s="151"/>
      <c r="GH494" s="151"/>
      <c r="GI494" s="151"/>
      <c r="GJ494" s="151"/>
      <c r="GK494" s="151"/>
      <c r="GL494" s="151"/>
      <c r="GM494" s="151"/>
      <c r="GN494" s="151"/>
      <c r="GO494" s="151"/>
      <c r="GP494" s="151"/>
      <c r="GQ494" s="151"/>
      <c r="GR494" s="151"/>
      <c r="GS494" s="151"/>
      <c r="GT494" s="151"/>
      <c r="GU494" s="151"/>
      <c r="GV494" s="151"/>
      <c r="GW494" s="151"/>
      <c r="GX494" s="151"/>
      <c r="GY494" s="151"/>
      <c r="GZ494" s="151"/>
      <c r="HA494" s="151"/>
      <c r="HB494" s="151"/>
      <c r="HC494" s="151"/>
      <c r="HD494" s="151"/>
      <c r="HE494" s="151"/>
      <c r="HF494" s="151"/>
      <c r="HG494" s="151"/>
      <c r="HH494" s="151"/>
      <c r="HI494" s="151"/>
      <c r="HJ494" s="151"/>
      <c r="HK494" s="151"/>
      <c r="HL494" s="151"/>
      <c r="HM494" s="151"/>
      <c r="HN494" s="151"/>
      <c r="HO494" s="151"/>
      <c r="HP494" s="151"/>
      <c r="HQ494" s="151"/>
      <c r="HR494" s="151"/>
      <c r="HS494" s="151"/>
      <c r="HT494" s="151"/>
      <c r="HU494" s="151"/>
      <c r="HV494" s="151"/>
      <c r="HW494" s="151"/>
      <c r="HX494" s="151"/>
      <c r="HY494" s="151"/>
      <c r="HZ494" s="151"/>
      <c r="IA494" s="151"/>
      <c r="IB494" s="151"/>
      <c r="IC494" s="151"/>
      <c r="ID494" s="151"/>
      <c r="IE494" s="151"/>
      <c r="IF494" s="151"/>
      <c r="IG494" s="151"/>
      <c r="IH494" s="151"/>
      <c r="II494" s="151"/>
      <c r="IJ494" s="151"/>
      <c r="IK494" s="151"/>
      <c r="IL494" s="151"/>
      <c r="IM494" s="151"/>
      <c r="IN494" s="151"/>
      <c r="IO494" s="151"/>
      <c r="IP494" s="151"/>
      <c r="IQ494" s="151"/>
      <c r="IR494" s="151"/>
      <c r="IS494" s="151"/>
      <c r="IT494" s="151"/>
      <c r="IU494" s="151"/>
      <c r="IV494" s="151"/>
      <c r="IW494" s="151"/>
      <c r="IX494" s="151"/>
      <c r="IY494" s="151"/>
      <c r="IZ494" s="151"/>
      <c r="JA494" s="151"/>
      <c r="JB494" s="151"/>
      <c r="JC494" s="151"/>
      <c r="JD494" s="151"/>
      <c r="JE494" s="151"/>
      <c r="JF494" s="151"/>
      <c r="JG494" s="151"/>
      <c r="JH494" s="151"/>
      <c r="JI494" s="151"/>
      <c r="JJ494" s="151"/>
    </row>
    <row r="495" spans="1:270" ht="17.25" customHeight="1" x14ac:dyDescent="0.25">
      <c r="A495" s="124"/>
      <c r="B495" s="137">
        <v>322</v>
      </c>
      <c r="C495" s="126"/>
      <c r="D495" s="131" t="s">
        <v>51</v>
      </c>
      <c r="E495" s="255">
        <f>E496+E497</f>
        <v>0</v>
      </c>
      <c r="F495" s="256">
        <f>F496+F497</f>
        <v>0</v>
      </c>
      <c r="G495" s="256">
        <v>0</v>
      </c>
      <c r="H495" s="116"/>
      <c r="I495" s="116"/>
      <c r="J495" s="151"/>
      <c r="K495" s="151"/>
      <c r="L495" s="151"/>
      <c r="M495" s="151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1"/>
      <c r="AA495" s="151"/>
      <c r="AB495" s="151"/>
      <c r="AC495" s="151"/>
      <c r="AD495" s="151"/>
      <c r="AE495" s="151"/>
      <c r="AF495" s="151"/>
      <c r="AG495" s="151"/>
      <c r="AH495" s="151"/>
      <c r="AI495" s="151"/>
      <c r="AJ495" s="151"/>
      <c r="AK495" s="151"/>
      <c r="AL495" s="151"/>
      <c r="AM495" s="151"/>
      <c r="AN495" s="151"/>
      <c r="AO495" s="151"/>
      <c r="AP495" s="151"/>
      <c r="AQ495" s="151"/>
      <c r="AR495" s="151"/>
      <c r="AS495" s="151"/>
      <c r="AT495" s="151"/>
      <c r="AU495" s="151"/>
      <c r="AV495" s="151"/>
      <c r="AW495" s="151"/>
      <c r="AX495" s="151"/>
      <c r="AY495" s="151"/>
      <c r="AZ495" s="151"/>
      <c r="BA495" s="151"/>
      <c r="BB495" s="151"/>
      <c r="BC495" s="151"/>
      <c r="BD495" s="151"/>
      <c r="BE495" s="151"/>
      <c r="BF495" s="151"/>
      <c r="BG495" s="151"/>
      <c r="BH495" s="151"/>
      <c r="BI495" s="151"/>
      <c r="BJ495" s="151"/>
      <c r="BK495" s="151"/>
      <c r="BL495" s="151"/>
      <c r="BM495" s="151"/>
      <c r="BN495" s="151"/>
      <c r="BO495" s="151"/>
      <c r="BP495" s="151"/>
      <c r="BQ495" s="151"/>
      <c r="BR495" s="151"/>
      <c r="BS495" s="151"/>
      <c r="BT495" s="151"/>
      <c r="BU495" s="151"/>
      <c r="BV495" s="151"/>
      <c r="BW495" s="151"/>
      <c r="BX495" s="151"/>
      <c r="BY495" s="151"/>
      <c r="BZ495" s="151"/>
      <c r="CA495" s="151"/>
      <c r="CB495" s="151"/>
      <c r="CC495" s="151"/>
      <c r="CD495" s="151"/>
      <c r="CE495" s="151"/>
      <c r="CF495" s="151"/>
      <c r="CG495" s="151"/>
      <c r="CH495" s="151"/>
      <c r="CI495" s="151"/>
      <c r="CJ495" s="151"/>
      <c r="CK495" s="151"/>
      <c r="CL495" s="151"/>
      <c r="CM495" s="151"/>
      <c r="CN495" s="151"/>
      <c r="CO495" s="151"/>
      <c r="CP495" s="151"/>
      <c r="CQ495" s="151"/>
      <c r="CR495" s="151"/>
      <c r="CS495" s="151"/>
      <c r="CT495" s="151"/>
      <c r="CU495" s="151"/>
      <c r="CV495" s="151"/>
      <c r="CW495" s="151"/>
      <c r="CX495" s="151"/>
      <c r="CY495" s="151"/>
      <c r="CZ495" s="151"/>
      <c r="DA495" s="151"/>
      <c r="DB495" s="151"/>
      <c r="DC495" s="151"/>
      <c r="DD495" s="151"/>
      <c r="DE495" s="151"/>
      <c r="DF495" s="151"/>
      <c r="DG495" s="151"/>
      <c r="DH495" s="151"/>
      <c r="DI495" s="151"/>
      <c r="DJ495" s="151"/>
      <c r="DK495" s="151"/>
      <c r="DL495" s="151"/>
      <c r="DM495" s="151"/>
      <c r="DN495" s="151"/>
      <c r="DO495" s="151"/>
      <c r="DP495" s="151"/>
      <c r="DQ495" s="151"/>
      <c r="DR495" s="151"/>
      <c r="DS495" s="151"/>
      <c r="DT495" s="151"/>
      <c r="DU495" s="151"/>
      <c r="DV495" s="151"/>
      <c r="DW495" s="151"/>
      <c r="DX495" s="151"/>
      <c r="DY495" s="151"/>
      <c r="DZ495" s="151"/>
      <c r="EA495" s="151"/>
      <c r="EB495" s="151"/>
      <c r="EC495" s="151"/>
      <c r="ED495" s="151"/>
      <c r="EE495" s="151"/>
      <c r="EF495" s="151"/>
      <c r="EG495" s="151"/>
      <c r="EH495" s="151"/>
      <c r="EI495" s="151"/>
      <c r="EJ495" s="151"/>
      <c r="EK495" s="151"/>
      <c r="EL495" s="151"/>
      <c r="EM495" s="151"/>
      <c r="EN495" s="151"/>
      <c r="EO495" s="151"/>
      <c r="EP495" s="151"/>
      <c r="EQ495" s="151"/>
      <c r="ER495" s="151"/>
      <c r="ES495" s="151"/>
      <c r="ET495" s="151"/>
      <c r="EU495" s="151"/>
      <c r="EV495" s="151"/>
      <c r="EW495" s="151"/>
      <c r="EX495" s="151"/>
      <c r="EY495" s="151"/>
      <c r="EZ495" s="151"/>
      <c r="FA495" s="151"/>
      <c r="FB495" s="151"/>
      <c r="FC495" s="151"/>
      <c r="FD495" s="151"/>
      <c r="FE495" s="151"/>
      <c r="FF495" s="151"/>
      <c r="FG495" s="151"/>
      <c r="FH495" s="151"/>
      <c r="FI495" s="151"/>
      <c r="FJ495" s="151"/>
      <c r="FK495" s="151"/>
      <c r="FL495" s="151"/>
      <c r="FM495" s="151"/>
      <c r="FN495" s="151"/>
      <c r="FO495" s="151"/>
      <c r="FP495" s="151"/>
      <c r="FQ495" s="151"/>
      <c r="FR495" s="151"/>
      <c r="FS495" s="151"/>
      <c r="FT495" s="151"/>
      <c r="FU495" s="151"/>
      <c r="FV495" s="151"/>
      <c r="FW495" s="151"/>
      <c r="FX495" s="151"/>
      <c r="FY495" s="151"/>
      <c r="FZ495" s="151"/>
      <c r="GA495" s="151"/>
      <c r="GB495" s="151"/>
      <c r="GC495" s="151"/>
      <c r="GD495" s="151"/>
      <c r="GE495" s="151"/>
      <c r="GF495" s="151"/>
      <c r="GG495" s="151"/>
      <c r="GH495" s="151"/>
      <c r="GI495" s="151"/>
      <c r="GJ495" s="151"/>
      <c r="GK495" s="151"/>
      <c r="GL495" s="151"/>
      <c r="GM495" s="151"/>
      <c r="GN495" s="151"/>
      <c r="GO495" s="151"/>
      <c r="GP495" s="151"/>
      <c r="GQ495" s="151"/>
      <c r="GR495" s="151"/>
      <c r="GS495" s="151"/>
      <c r="GT495" s="151"/>
      <c r="GU495" s="151"/>
      <c r="GV495" s="151"/>
      <c r="GW495" s="151"/>
      <c r="GX495" s="151"/>
      <c r="GY495" s="151"/>
      <c r="GZ495" s="151"/>
      <c r="HA495" s="151"/>
      <c r="HB495" s="151"/>
      <c r="HC495" s="151"/>
      <c r="HD495" s="151"/>
      <c r="HE495" s="151"/>
      <c r="HF495" s="151"/>
      <c r="HG495" s="151"/>
      <c r="HH495" s="151"/>
      <c r="HI495" s="151"/>
      <c r="HJ495" s="151"/>
      <c r="HK495" s="151"/>
      <c r="HL495" s="151"/>
      <c r="HM495" s="151"/>
      <c r="HN495" s="151"/>
      <c r="HO495" s="151"/>
      <c r="HP495" s="151"/>
      <c r="HQ495" s="151"/>
      <c r="HR495" s="151"/>
      <c r="HS495" s="151"/>
      <c r="HT495" s="151"/>
      <c r="HU495" s="151"/>
      <c r="HV495" s="151"/>
      <c r="HW495" s="151"/>
      <c r="HX495" s="151"/>
      <c r="HY495" s="151"/>
      <c r="HZ495" s="151"/>
      <c r="IA495" s="151"/>
      <c r="IB495" s="151"/>
      <c r="IC495" s="151"/>
      <c r="ID495" s="151"/>
      <c r="IE495" s="151"/>
      <c r="IF495" s="151"/>
      <c r="IG495" s="151"/>
      <c r="IH495" s="151"/>
      <c r="II495" s="151"/>
      <c r="IJ495" s="151"/>
      <c r="IK495" s="151"/>
      <c r="IL495" s="151"/>
      <c r="IM495" s="151"/>
      <c r="IN495" s="151"/>
      <c r="IO495" s="151"/>
      <c r="IP495" s="151"/>
      <c r="IQ495" s="151"/>
      <c r="IR495" s="151"/>
      <c r="IS495" s="151"/>
      <c r="IT495" s="151"/>
      <c r="IU495" s="151"/>
      <c r="IV495" s="151"/>
      <c r="IW495" s="151"/>
      <c r="IX495" s="151"/>
      <c r="IY495" s="151"/>
      <c r="IZ495" s="151"/>
      <c r="JA495" s="151"/>
      <c r="JB495" s="151"/>
      <c r="JC495" s="151"/>
      <c r="JD495" s="151"/>
      <c r="JE495" s="151"/>
      <c r="JF495" s="151"/>
      <c r="JG495" s="151"/>
      <c r="JH495" s="151"/>
      <c r="JI495" s="151"/>
      <c r="JJ495" s="151"/>
    </row>
    <row r="496" spans="1:270" ht="17.25" customHeight="1" x14ac:dyDescent="0.25">
      <c r="A496" s="454">
        <v>3221</v>
      </c>
      <c r="B496" s="455"/>
      <c r="C496" s="456"/>
      <c r="D496" s="46" t="s">
        <v>118</v>
      </c>
      <c r="E496" s="398"/>
      <c r="F496" s="252">
        <v>0</v>
      </c>
      <c r="G496" s="252"/>
      <c r="H496" s="11"/>
      <c r="I496" s="11"/>
      <c r="J496" s="151"/>
      <c r="K496" s="151"/>
      <c r="L496" s="151"/>
      <c r="M496" s="151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1"/>
      <c r="AA496" s="151"/>
      <c r="AB496" s="151"/>
      <c r="AC496" s="151"/>
      <c r="AD496" s="151"/>
      <c r="AE496" s="151"/>
      <c r="AF496" s="151"/>
      <c r="AG496" s="151"/>
      <c r="AH496" s="151"/>
      <c r="AI496" s="151"/>
      <c r="AJ496" s="151"/>
      <c r="AK496" s="151"/>
      <c r="AL496" s="151"/>
      <c r="AM496" s="151"/>
      <c r="AN496" s="151"/>
      <c r="AO496" s="151"/>
      <c r="AP496" s="151"/>
      <c r="AQ496" s="151"/>
      <c r="AR496" s="151"/>
      <c r="AS496" s="151"/>
      <c r="AT496" s="151"/>
      <c r="AU496" s="151"/>
      <c r="AV496" s="151"/>
      <c r="AW496" s="151"/>
      <c r="AX496" s="151"/>
      <c r="AY496" s="151"/>
      <c r="AZ496" s="151"/>
      <c r="BA496" s="151"/>
      <c r="BB496" s="151"/>
      <c r="BC496" s="151"/>
      <c r="BD496" s="151"/>
      <c r="BE496" s="151"/>
      <c r="BF496" s="151"/>
      <c r="BG496" s="151"/>
      <c r="BH496" s="151"/>
      <c r="BI496" s="151"/>
      <c r="BJ496" s="151"/>
      <c r="BK496" s="151"/>
      <c r="BL496" s="151"/>
      <c r="BM496" s="151"/>
      <c r="BN496" s="151"/>
      <c r="BO496" s="151"/>
      <c r="BP496" s="151"/>
      <c r="BQ496" s="151"/>
      <c r="BR496" s="151"/>
      <c r="BS496" s="151"/>
      <c r="BT496" s="151"/>
      <c r="BU496" s="151"/>
      <c r="BV496" s="151"/>
      <c r="BW496" s="151"/>
      <c r="BX496" s="151"/>
      <c r="BY496" s="151"/>
      <c r="BZ496" s="151"/>
      <c r="CA496" s="151"/>
      <c r="CB496" s="151"/>
      <c r="CC496" s="151"/>
      <c r="CD496" s="151"/>
      <c r="CE496" s="151"/>
      <c r="CF496" s="151"/>
      <c r="CG496" s="151"/>
      <c r="CH496" s="151"/>
      <c r="CI496" s="151"/>
      <c r="CJ496" s="151"/>
      <c r="CK496" s="151"/>
      <c r="CL496" s="151"/>
      <c r="CM496" s="151"/>
      <c r="CN496" s="151"/>
      <c r="CO496" s="151"/>
      <c r="CP496" s="151"/>
      <c r="CQ496" s="151"/>
      <c r="CR496" s="151"/>
      <c r="CS496" s="151"/>
      <c r="CT496" s="151"/>
      <c r="CU496" s="151"/>
      <c r="CV496" s="151"/>
      <c r="CW496" s="151"/>
      <c r="CX496" s="151"/>
      <c r="CY496" s="151"/>
      <c r="CZ496" s="151"/>
      <c r="DA496" s="151"/>
      <c r="DB496" s="151"/>
      <c r="DC496" s="151"/>
      <c r="DD496" s="151"/>
      <c r="DE496" s="151"/>
      <c r="DF496" s="151"/>
      <c r="DG496" s="151"/>
      <c r="DH496" s="151"/>
      <c r="DI496" s="151"/>
      <c r="DJ496" s="151"/>
      <c r="DK496" s="151"/>
      <c r="DL496" s="151"/>
      <c r="DM496" s="151"/>
      <c r="DN496" s="151"/>
      <c r="DO496" s="151"/>
      <c r="DP496" s="151"/>
      <c r="DQ496" s="151"/>
      <c r="DR496" s="151"/>
      <c r="DS496" s="151"/>
      <c r="DT496" s="151"/>
      <c r="DU496" s="151"/>
      <c r="DV496" s="151"/>
      <c r="DW496" s="151"/>
      <c r="DX496" s="151"/>
      <c r="DY496" s="151"/>
      <c r="DZ496" s="151"/>
      <c r="EA496" s="151"/>
      <c r="EB496" s="151"/>
      <c r="EC496" s="151"/>
      <c r="ED496" s="151"/>
      <c r="EE496" s="151"/>
      <c r="EF496" s="151"/>
      <c r="EG496" s="151"/>
      <c r="EH496" s="151"/>
      <c r="EI496" s="151"/>
      <c r="EJ496" s="151"/>
      <c r="EK496" s="151"/>
      <c r="EL496" s="151"/>
      <c r="EM496" s="151"/>
      <c r="EN496" s="151"/>
      <c r="EO496" s="151"/>
      <c r="EP496" s="151"/>
      <c r="EQ496" s="151"/>
      <c r="ER496" s="151"/>
      <c r="ES496" s="151"/>
      <c r="ET496" s="151"/>
      <c r="EU496" s="151"/>
      <c r="EV496" s="151"/>
      <c r="EW496" s="151"/>
      <c r="EX496" s="151"/>
      <c r="EY496" s="151"/>
      <c r="EZ496" s="151"/>
      <c r="FA496" s="151"/>
      <c r="FB496" s="151"/>
      <c r="FC496" s="151"/>
      <c r="FD496" s="151"/>
      <c r="FE496" s="151"/>
      <c r="FF496" s="151"/>
      <c r="FG496" s="151"/>
      <c r="FH496" s="151"/>
      <c r="FI496" s="151"/>
      <c r="FJ496" s="151"/>
      <c r="FK496" s="151"/>
      <c r="FL496" s="151"/>
      <c r="FM496" s="151"/>
      <c r="FN496" s="151"/>
      <c r="FO496" s="151"/>
      <c r="FP496" s="151"/>
      <c r="FQ496" s="151"/>
      <c r="FR496" s="151"/>
      <c r="FS496" s="151"/>
      <c r="FT496" s="151"/>
      <c r="FU496" s="151"/>
      <c r="FV496" s="151"/>
      <c r="FW496" s="151"/>
      <c r="FX496" s="151"/>
      <c r="FY496" s="151"/>
      <c r="FZ496" s="151"/>
      <c r="GA496" s="151"/>
      <c r="GB496" s="151"/>
      <c r="GC496" s="151"/>
      <c r="GD496" s="151"/>
      <c r="GE496" s="151"/>
      <c r="GF496" s="151"/>
      <c r="GG496" s="151"/>
      <c r="GH496" s="151"/>
      <c r="GI496" s="151"/>
      <c r="GJ496" s="151"/>
      <c r="GK496" s="151"/>
      <c r="GL496" s="151"/>
      <c r="GM496" s="151"/>
      <c r="GN496" s="151"/>
      <c r="GO496" s="151"/>
      <c r="GP496" s="151"/>
      <c r="GQ496" s="151"/>
      <c r="GR496" s="151"/>
      <c r="GS496" s="151"/>
      <c r="GT496" s="151"/>
      <c r="GU496" s="151"/>
      <c r="GV496" s="151"/>
      <c r="GW496" s="151"/>
      <c r="GX496" s="151"/>
      <c r="GY496" s="151"/>
      <c r="GZ496" s="151"/>
      <c r="HA496" s="151"/>
      <c r="HB496" s="151"/>
      <c r="HC496" s="151"/>
      <c r="HD496" s="151"/>
      <c r="HE496" s="151"/>
      <c r="HF496" s="151"/>
      <c r="HG496" s="151"/>
      <c r="HH496" s="151"/>
      <c r="HI496" s="151"/>
      <c r="HJ496" s="151"/>
      <c r="HK496" s="151"/>
      <c r="HL496" s="151"/>
      <c r="HM496" s="151"/>
      <c r="HN496" s="151"/>
      <c r="HO496" s="151"/>
      <c r="HP496" s="151"/>
      <c r="HQ496" s="151"/>
      <c r="HR496" s="151"/>
      <c r="HS496" s="151"/>
      <c r="HT496" s="151"/>
      <c r="HU496" s="151"/>
      <c r="HV496" s="151"/>
      <c r="HW496" s="151"/>
      <c r="HX496" s="151"/>
      <c r="HY496" s="151"/>
      <c r="HZ496" s="151"/>
      <c r="IA496" s="151"/>
      <c r="IB496" s="151"/>
      <c r="IC496" s="151"/>
      <c r="ID496" s="151"/>
      <c r="IE496" s="151"/>
      <c r="IF496" s="151"/>
      <c r="IG496" s="151"/>
      <c r="IH496" s="151"/>
      <c r="II496" s="151"/>
      <c r="IJ496" s="151"/>
      <c r="IK496" s="151"/>
      <c r="IL496" s="151"/>
      <c r="IM496" s="151"/>
      <c r="IN496" s="151"/>
      <c r="IO496" s="151"/>
      <c r="IP496" s="151"/>
      <c r="IQ496" s="151"/>
      <c r="IR496" s="151"/>
      <c r="IS496" s="151"/>
      <c r="IT496" s="151"/>
      <c r="IU496" s="151"/>
      <c r="IV496" s="151"/>
      <c r="IW496" s="151"/>
      <c r="IX496" s="151"/>
      <c r="IY496" s="151"/>
      <c r="IZ496" s="151"/>
      <c r="JA496" s="151"/>
      <c r="JB496" s="151"/>
      <c r="JC496" s="151"/>
      <c r="JD496" s="151"/>
      <c r="JE496" s="151"/>
      <c r="JF496" s="151"/>
      <c r="JG496" s="151"/>
      <c r="JH496" s="151"/>
      <c r="JI496" s="151"/>
      <c r="JJ496" s="151"/>
    </row>
    <row r="497" spans="1:270" ht="17.25" customHeight="1" x14ac:dyDescent="0.25">
      <c r="A497" s="454">
        <v>3225</v>
      </c>
      <c r="B497" s="455"/>
      <c r="C497" s="456"/>
      <c r="D497" s="46" t="s">
        <v>119</v>
      </c>
      <c r="E497" s="398"/>
      <c r="F497" s="252">
        <v>0</v>
      </c>
      <c r="G497" s="252"/>
      <c r="H497" s="11"/>
      <c r="I497" s="11"/>
      <c r="J497" s="151"/>
      <c r="K497" s="151"/>
      <c r="L497" s="151"/>
      <c r="M497" s="151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  <c r="AA497" s="151"/>
      <c r="AB497" s="151"/>
      <c r="AC497" s="151"/>
      <c r="AD497" s="151"/>
      <c r="AE497" s="151"/>
      <c r="AF497" s="151"/>
      <c r="AG497" s="151"/>
      <c r="AH497" s="151"/>
      <c r="AI497" s="151"/>
      <c r="AJ497" s="151"/>
      <c r="AK497" s="151"/>
      <c r="AL497" s="151"/>
      <c r="AM497" s="151"/>
      <c r="AN497" s="151"/>
      <c r="AO497" s="151"/>
      <c r="AP497" s="151"/>
      <c r="AQ497" s="151"/>
      <c r="AR497" s="151"/>
      <c r="AS497" s="151"/>
      <c r="AT497" s="151"/>
      <c r="AU497" s="151"/>
      <c r="AV497" s="151"/>
      <c r="AW497" s="151"/>
      <c r="AX497" s="151"/>
      <c r="AY497" s="151"/>
      <c r="AZ497" s="151"/>
      <c r="BA497" s="151"/>
      <c r="BB497" s="151"/>
      <c r="BC497" s="151"/>
      <c r="BD497" s="151"/>
      <c r="BE497" s="151"/>
      <c r="BF497" s="151"/>
      <c r="BG497" s="151"/>
      <c r="BH497" s="151"/>
      <c r="BI497" s="151"/>
      <c r="BJ497" s="151"/>
      <c r="BK497" s="151"/>
      <c r="BL497" s="151"/>
      <c r="BM497" s="151"/>
      <c r="BN497" s="151"/>
      <c r="BO497" s="151"/>
      <c r="BP497" s="151"/>
      <c r="BQ497" s="151"/>
      <c r="BR497" s="151"/>
      <c r="BS497" s="151"/>
      <c r="BT497" s="151"/>
      <c r="BU497" s="151"/>
      <c r="BV497" s="151"/>
      <c r="BW497" s="151"/>
      <c r="BX497" s="151"/>
      <c r="BY497" s="151"/>
      <c r="BZ497" s="151"/>
      <c r="CA497" s="151"/>
      <c r="CB497" s="151"/>
      <c r="CC497" s="151"/>
      <c r="CD497" s="151"/>
      <c r="CE497" s="151"/>
      <c r="CF497" s="151"/>
      <c r="CG497" s="151"/>
      <c r="CH497" s="151"/>
      <c r="CI497" s="151"/>
      <c r="CJ497" s="151"/>
      <c r="CK497" s="151"/>
      <c r="CL497" s="151"/>
      <c r="CM497" s="151"/>
      <c r="CN497" s="151"/>
      <c r="CO497" s="151"/>
      <c r="CP497" s="151"/>
      <c r="CQ497" s="151"/>
      <c r="CR497" s="151"/>
      <c r="CS497" s="151"/>
      <c r="CT497" s="151"/>
      <c r="CU497" s="151"/>
      <c r="CV497" s="151"/>
      <c r="CW497" s="151"/>
      <c r="CX497" s="151"/>
      <c r="CY497" s="151"/>
      <c r="CZ497" s="151"/>
      <c r="DA497" s="151"/>
      <c r="DB497" s="151"/>
      <c r="DC497" s="151"/>
      <c r="DD497" s="151"/>
      <c r="DE497" s="151"/>
      <c r="DF497" s="151"/>
      <c r="DG497" s="151"/>
      <c r="DH497" s="151"/>
      <c r="DI497" s="151"/>
      <c r="DJ497" s="151"/>
      <c r="DK497" s="151"/>
      <c r="DL497" s="151"/>
      <c r="DM497" s="151"/>
      <c r="DN497" s="151"/>
      <c r="DO497" s="151"/>
      <c r="DP497" s="151"/>
      <c r="DQ497" s="151"/>
      <c r="DR497" s="151"/>
      <c r="DS497" s="151"/>
      <c r="DT497" s="151"/>
      <c r="DU497" s="151"/>
      <c r="DV497" s="151"/>
      <c r="DW497" s="151"/>
      <c r="DX497" s="151"/>
      <c r="DY497" s="151"/>
      <c r="DZ497" s="151"/>
      <c r="EA497" s="151"/>
      <c r="EB497" s="151"/>
      <c r="EC497" s="151"/>
      <c r="ED497" s="151"/>
      <c r="EE497" s="151"/>
      <c r="EF497" s="151"/>
      <c r="EG497" s="151"/>
      <c r="EH497" s="151"/>
      <c r="EI497" s="151"/>
      <c r="EJ497" s="151"/>
      <c r="EK497" s="151"/>
      <c r="EL497" s="151"/>
      <c r="EM497" s="151"/>
      <c r="EN497" s="151"/>
      <c r="EO497" s="151"/>
      <c r="EP497" s="151"/>
      <c r="EQ497" s="151"/>
      <c r="ER497" s="151"/>
      <c r="ES497" s="151"/>
      <c r="ET497" s="151"/>
      <c r="EU497" s="151"/>
      <c r="EV497" s="151"/>
      <c r="EW497" s="151"/>
      <c r="EX497" s="151"/>
      <c r="EY497" s="151"/>
      <c r="EZ497" s="151"/>
      <c r="FA497" s="151"/>
      <c r="FB497" s="151"/>
      <c r="FC497" s="151"/>
      <c r="FD497" s="151"/>
      <c r="FE497" s="151"/>
      <c r="FF497" s="151"/>
      <c r="FG497" s="151"/>
      <c r="FH497" s="151"/>
      <c r="FI497" s="151"/>
      <c r="FJ497" s="151"/>
      <c r="FK497" s="151"/>
      <c r="FL497" s="151"/>
      <c r="FM497" s="151"/>
      <c r="FN497" s="151"/>
      <c r="FO497" s="151"/>
      <c r="FP497" s="151"/>
      <c r="FQ497" s="151"/>
      <c r="FR497" s="151"/>
      <c r="FS497" s="151"/>
      <c r="FT497" s="151"/>
      <c r="FU497" s="151"/>
      <c r="FV497" s="151"/>
      <c r="FW497" s="151"/>
      <c r="FX497" s="151"/>
      <c r="FY497" s="151"/>
      <c r="FZ497" s="151"/>
      <c r="GA497" s="151"/>
      <c r="GB497" s="151"/>
      <c r="GC497" s="151"/>
      <c r="GD497" s="151"/>
      <c r="GE497" s="151"/>
      <c r="GF497" s="151"/>
      <c r="GG497" s="151"/>
      <c r="GH497" s="151"/>
      <c r="GI497" s="151"/>
      <c r="GJ497" s="151"/>
      <c r="GK497" s="151"/>
      <c r="GL497" s="151"/>
      <c r="GM497" s="151"/>
      <c r="GN497" s="151"/>
      <c r="GO497" s="151"/>
      <c r="GP497" s="151"/>
      <c r="GQ497" s="151"/>
      <c r="GR497" s="151"/>
      <c r="GS497" s="151"/>
      <c r="GT497" s="151"/>
      <c r="GU497" s="151"/>
      <c r="GV497" s="151"/>
      <c r="GW497" s="151"/>
      <c r="GX497" s="151"/>
      <c r="GY497" s="151"/>
      <c r="GZ497" s="151"/>
      <c r="HA497" s="151"/>
      <c r="HB497" s="151"/>
      <c r="HC497" s="151"/>
      <c r="HD497" s="151"/>
      <c r="HE497" s="151"/>
      <c r="HF497" s="151"/>
      <c r="HG497" s="151"/>
      <c r="HH497" s="151"/>
      <c r="HI497" s="151"/>
      <c r="HJ497" s="151"/>
      <c r="HK497" s="151"/>
      <c r="HL497" s="151"/>
      <c r="HM497" s="151"/>
      <c r="HN497" s="151"/>
      <c r="HO497" s="151"/>
      <c r="HP497" s="151"/>
      <c r="HQ497" s="151"/>
      <c r="HR497" s="151"/>
      <c r="HS497" s="151"/>
      <c r="HT497" s="151"/>
      <c r="HU497" s="151"/>
      <c r="HV497" s="151"/>
      <c r="HW497" s="151"/>
      <c r="HX497" s="151"/>
      <c r="HY497" s="151"/>
      <c r="HZ497" s="151"/>
      <c r="IA497" s="151"/>
      <c r="IB497" s="151"/>
      <c r="IC497" s="151"/>
      <c r="ID497" s="151"/>
      <c r="IE497" s="151"/>
      <c r="IF497" s="151"/>
      <c r="IG497" s="151"/>
      <c r="IH497" s="151"/>
      <c r="II497" s="151"/>
      <c r="IJ497" s="151"/>
      <c r="IK497" s="151"/>
      <c r="IL497" s="151"/>
      <c r="IM497" s="151"/>
      <c r="IN497" s="151"/>
      <c r="IO497" s="151"/>
      <c r="IP497" s="151"/>
      <c r="IQ497" s="151"/>
      <c r="IR497" s="151"/>
      <c r="IS497" s="151"/>
      <c r="IT497" s="151"/>
      <c r="IU497" s="151"/>
      <c r="IV497" s="151"/>
      <c r="IW497" s="151"/>
      <c r="IX497" s="151"/>
      <c r="IY497" s="151"/>
      <c r="IZ497" s="151"/>
      <c r="JA497" s="151"/>
      <c r="JB497" s="151"/>
      <c r="JC497" s="151"/>
      <c r="JD497" s="151"/>
      <c r="JE497" s="151"/>
      <c r="JF497" s="151"/>
      <c r="JG497" s="151"/>
      <c r="JH497" s="151"/>
      <c r="JI497" s="151"/>
      <c r="JJ497" s="151"/>
    </row>
    <row r="498" spans="1:270" ht="17.25" customHeight="1" x14ac:dyDescent="0.25">
      <c r="A498" s="166"/>
      <c r="B498" s="132">
        <v>329</v>
      </c>
      <c r="C498" s="126"/>
      <c r="D498" s="131" t="s">
        <v>65</v>
      </c>
      <c r="E498" s="255">
        <f>E499</f>
        <v>0</v>
      </c>
      <c r="F498" s="256">
        <f>F499</f>
        <v>0</v>
      </c>
      <c r="G498" s="256">
        <v>0</v>
      </c>
      <c r="H498" s="116"/>
      <c r="I498" s="116"/>
      <c r="J498" s="151"/>
      <c r="K498" s="151"/>
      <c r="L498" s="151"/>
      <c r="M498" s="151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  <c r="AA498" s="151"/>
      <c r="AB498" s="151"/>
      <c r="AC498" s="151"/>
      <c r="AD498" s="151"/>
      <c r="AE498" s="151"/>
      <c r="AF498" s="151"/>
      <c r="AG498" s="151"/>
      <c r="AH498" s="151"/>
      <c r="AI498" s="151"/>
      <c r="AJ498" s="151"/>
      <c r="AK498" s="151"/>
      <c r="AL498" s="151"/>
      <c r="AM498" s="151"/>
      <c r="AN498" s="151"/>
      <c r="AO498" s="151"/>
      <c r="AP498" s="151"/>
      <c r="AQ498" s="151"/>
      <c r="AR498" s="151"/>
      <c r="AS498" s="151"/>
      <c r="AT498" s="151"/>
      <c r="AU498" s="151"/>
      <c r="AV498" s="151"/>
      <c r="AW498" s="151"/>
      <c r="AX498" s="151"/>
      <c r="AY498" s="151"/>
      <c r="AZ498" s="151"/>
      <c r="BA498" s="151"/>
      <c r="BB498" s="151"/>
      <c r="BC498" s="151"/>
      <c r="BD498" s="151"/>
      <c r="BE498" s="151"/>
      <c r="BF498" s="151"/>
      <c r="BG498" s="151"/>
      <c r="BH498" s="151"/>
      <c r="BI498" s="151"/>
      <c r="BJ498" s="151"/>
      <c r="BK498" s="151"/>
      <c r="BL498" s="151"/>
      <c r="BM498" s="151"/>
      <c r="BN498" s="151"/>
      <c r="BO498" s="151"/>
      <c r="BP498" s="151"/>
      <c r="BQ498" s="151"/>
      <c r="BR498" s="151"/>
      <c r="BS498" s="151"/>
      <c r="BT498" s="151"/>
      <c r="BU498" s="151"/>
      <c r="BV498" s="151"/>
      <c r="BW498" s="151"/>
      <c r="BX498" s="151"/>
      <c r="BY498" s="151"/>
      <c r="BZ498" s="151"/>
      <c r="CA498" s="151"/>
      <c r="CB498" s="151"/>
      <c r="CC498" s="151"/>
      <c r="CD498" s="151"/>
      <c r="CE498" s="151"/>
      <c r="CF498" s="151"/>
      <c r="CG498" s="151"/>
      <c r="CH498" s="151"/>
      <c r="CI498" s="151"/>
      <c r="CJ498" s="151"/>
      <c r="CK498" s="151"/>
      <c r="CL498" s="151"/>
      <c r="CM498" s="151"/>
      <c r="CN498" s="151"/>
      <c r="CO498" s="151"/>
      <c r="CP498" s="151"/>
      <c r="CQ498" s="151"/>
      <c r="CR498" s="151"/>
      <c r="CS498" s="151"/>
      <c r="CT498" s="151"/>
      <c r="CU498" s="151"/>
      <c r="CV498" s="151"/>
      <c r="CW498" s="151"/>
      <c r="CX498" s="151"/>
      <c r="CY498" s="151"/>
      <c r="CZ498" s="151"/>
      <c r="DA498" s="151"/>
      <c r="DB498" s="151"/>
      <c r="DC498" s="151"/>
      <c r="DD498" s="151"/>
      <c r="DE498" s="151"/>
      <c r="DF498" s="151"/>
      <c r="DG498" s="151"/>
      <c r="DH498" s="151"/>
      <c r="DI498" s="151"/>
      <c r="DJ498" s="151"/>
      <c r="DK498" s="151"/>
      <c r="DL498" s="151"/>
      <c r="DM498" s="151"/>
      <c r="DN498" s="151"/>
      <c r="DO498" s="151"/>
      <c r="DP498" s="151"/>
      <c r="DQ498" s="151"/>
      <c r="DR498" s="151"/>
      <c r="DS498" s="151"/>
      <c r="DT498" s="151"/>
      <c r="DU498" s="151"/>
      <c r="DV498" s="151"/>
      <c r="DW498" s="151"/>
      <c r="DX498" s="151"/>
      <c r="DY498" s="151"/>
      <c r="DZ498" s="151"/>
      <c r="EA498" s="151"/>
      <c r="EB498" s="151"/>
      <c r="EC498" s="151"/>
      <c r="ED498" s="151"/>
      <c r="EE498" s="151"/>
      <c r="EF498" s="151"/>
      <c r="EG498" s="151"/>
      <c r="EH498" s="151"/>
      <c r="EI498" s="151"/>
      <c r="EJ498" s="151"/>
      <c r="EK498" s="151"/>
      <c r="EL498" s="151"/>
      <c r="EM498" s="151"/>
      <c r="EN498" s="151"/>
      <c r="EO498" s="151"/>
      <c r="EP498" s="151"/>
      <c r="EQ498" s="151"/>
      <c r="ER498" s="151"/>
      <c r="ES498" s="151"/>
      <c r="ET498" s="151"/>
      <c r="EU498" s="151"/>
      <c r="EV498" s="151"/>
      <c r="EW498" s="151"/>
      <c r="EX498" s="151"/>
      <c r="EY498" s="151"/>
      <c r="EZ498" s="151"/>
      <c r="FA498" s="151"/>
      <c r="FB498" s="151"/>
      <c r="FC498" s="151"/>
      <c r="FD498" s="151"/>
      <c r="FE498" s="151"/>
      <c r="FF498" s="151"/>
      <c r="FG498" s="151"/>
      <c r="FH498" s="151"/>
      <c r="FI498" s="151"/>
      <c r="FJ498" s="151"/>
      <c r="FK498" s="151"/>
      <c r="FL498" s="151"/>
      <c r="FM498" s="151"/>
      <c r="FN498" s="151"/>
      <c r="FO498" s="151"/>
      <c r="FP498" s="151"/>
      <c r="FQ498" s="151"/>
      <c r="FR498" s="151"/>
      <c r="FS498" s="151"/>
      <c r="FT498" s="151"/>
      <c r="FU498" s="151"/>
      <c r="FV498" s="151"/>
      <c r="FW498" s="151"/>
      <c r="FX498" s="151"/>
      <c r="FY498" s="151"/>
      <c r="FZ498" s="151"/>
      <c r="GA498" s="151"/>
      <c r="GB498" s="151"/>
      <c r="GC498" s="151"/>
      <c r="GD498" s="151"/>
      <c r="GE498" s="151"/>
      <c r="GF498" s="151"/>
      <c r="GG498" s="151"/>
      <c r="GH498" s="151"/>
      <c r="GI498" s="151"/>
      <c r="GJ498" s="151"/>
      <c r="GK498" s="151"/>
      <c r="GL498" s="151"/>
      <c r="GM498" s="151"/>
      <c r="GN498" s="151"/>
      <c r="GO498" s="151"/>
      <c r="GP498" s="151"/>
      <c r="GQ498" s="151"/>
      <c r="GR498" s="151"/>
      <c r="GS498" s="151"/>
      <c r="GT498" s="151"/>
      <c r="GU498" s="151"/>
      <c r="GV498" s="151"/>
      <c r="GW498" s="151"/>
      <c r="GX498" s="151"/>
      <c r="GY498" s="151"/>
      <c r="GZ498" s="151"/>
      <c r="HA498" s="151"/>
      <c r="HB498" s="151"/>
      <c r="HC498" s="151"/>
      <c r="HD498" s="151"/>
      <c r="HE498" s="151"/>
      <c r="HF498" s="151"/>
      <c r="HG498" s="151"/>
      <c r="HH498" s="151"/>
      <c r="HI498" s="151"/>
      <c r="HJ498" s="151"/>
      <c r="HK498" s="151"/>
      <c r="HL498" s="151"/>
      <c r="HM498" s="151"/>
      <c r="HN498" s="151"/>
      <c r="HO498" s="151"/>
      <c r="HP498" s="151"/>
      <c r="HQ498" s="151"/>
      <c r="HR498" s="151"/>
      <c r="HS498" s="151"/>
      <c r="HT498" s="151"/>
      <c r="HU498" s="151"/>
      <c r="HV498" s="151"/>
      <c r="HW498" s="151"/>
      <c r="HX498" s="151"/>
      <c r="HY498" s="151"/>
      <c r="HZ498" s="151"/>
      <c r="IA498" s="151"/>
      <c r="IB498" s="151"/>
      <c r="IC498" s="151"/>
      <c r="ID498" s="151"/>
      <c r="IE498" s="151"/>
      <c r="IF498" s="151"/>
      <c r="IG498" s="151"/>
      <c r="IH498" s="151"/>
      <c r="II498" s="151"/>
      <c r="IJ498" s="151"/>
      <c r="IK498" s="151"/>
      <c r="IL498" s="151"/>
      <c r="IM498" s="151"/>
      <c r="IN498" s="151"/>
      <c r="IO498" s="151"/>
      <c r="IP498" s="151"/>
      <c r="IQ498" s="151"/>
      <c r="IR498" s="151"/>
      <c r="IS498" s="151"/>
      <c r="IT498" s="151"/>
      <c r="IU498" s="151"/>
      <c r="IV498" s="151"/>
      <c r="IW498" s="151"/>
      <c r="IX498" s="151"/>
      <c r="IY498" s="151"/>
      <c r="IZ498" s="151"/>
      <c r="JA498" s="151"/>
      <c r="JB498" s="151"/>
      <c r="JC498" s="151"/>
      <c r="JD498" s="151"/>
      <c r="JE498" s="151"/>
      <c r="JF498" s="151"/>
      <c r="JG498" s="151"/>
      <c r="JH498" s="151"/>
      <c r="JI498" s="151"/>
      <c r="JJ498" s="151"/>
    </row>
    <row r="499" spans="1:270" ht="17.25" customHeight="1" x14ac:dyDescent="0.25">
      <c r="A499" s="513">
        <v>3299</v>
      </c>
      <c r="B499" s="514"/>
      <c r="C499" s="515"/>
      <c r="D499" s="46" t="s">
        <v>65</v>
      </c>
      <c r="E499" s="398"/>
      <c r="F499" s="252">
        <v>0</v>
      </c>
      <c r="G499" s="252"/>
      <c r="H499" s="11"/>
      <c r="I499" s="11"/>
      <c r="J499" s="151"/>
      <c r="K499" s="151"/>
      <c r="L499" s="151"/>
      <c r="M499" s="151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1"/>
      <c r="AA499" s="151"/>
      <c r="AB499" s="151"/>
      <c r="AC499" s="151"/>
      <c r="AD499" s="151"/>
      <c r="AE499" s="151"/>
      <c r="AF499" s="151"/>
      <c r="AG499" s="151"/>
      <c r="AH499" s="151"/>
      <c r="AI499" s="151"/>
      <c r="AJ499" s="151"/>
      <c r="AK499" s="151"/>
      <c r="AL499" s="151"/>
      <c r="AM499" s="151"/>
      <c r="AN499" s="151"/>
      <c r="AO499" s="151"/>
      <c r="AP499" s="151"/>
      <c r="AQ499" s="151"/>
      <c r="AR499" s="151"/>
      <c r="AS499" s="151"/>
      <c r="AT499" s="151"/>
      <c r="AU499" s="151"/>
      <c r="AV499" s="151"/>
      <c r="AW499" s="151"/>
      <c r="AX499" s="151"/>
      <c r="AY499" s="151"/>
      <c r="AZ499" s="151"/>
      <c r="BA499" s="151"/>
      <c r="BB499" s="151"/>
      <c r="BC499" s="151"/>
      <c r="BD499" s="151"/>
      <c r="BE499" s="151"/>
      <c r="BF499" s="151"/>
      <c r="BG499" s="151"/>
      <c r="BH499" s="151"/>
      <c r="BI499" s="151"/>
      <c r="BJ499" s="151"/>
      <c r="BK499" s="151"/>
      <c r="BL499" s="151"/>
      <c r="BM499" s="151"/>
      <c r="BN499" s="151"/>
      <c r="BO499" s="151"/>
      <c r="BP499" s="151"/>
      <c r="BQ499" s="151"/>
      <c r="BR499" s="151"/>
      <c r="BS499" s="151"/>
      <c r="BT499" s="151"/>
      <c r="BU499" s="151"/>
      <c r="BV499" s="151"/>
      <c r="BW499" s="151"/>
      <c r="BX499" s="151"/>
      <c r="BY499" s="151"/>
      <c r="BZ499" s="151"/>
      <c r="CA499" s="151"/>
      <c r="CB499" s="151"/>
      <c r="CC499" s="151"/>
      <c r="CD499" s="151"/>
      <c r="CE499" s="151"/>
      <c r="CF499" s="151"/>
      <c r="CG499" s="151"/>
      <c r="CH499" s="151"/>
      <c r="CI499" s="151"/>
      <c r="CJ499" s="151"/>
      <c r="CK499" s="151"/>
      <c r="CL499" s="151"/>
      <c r="CM499" s="151"/>
      <c r="CN499" s="151"/>
      <c r="CO499" s="151"/>
      <c r="CP499" s="151"/>
      <c r="CQ499" s="151"/>
      <c r="CR499" s="151"/>
      <c r="CS499" s="151"/>
      <c r="CT499" s="151"/>
      <c r="CU499" s="151"/>
      <c r="CV499" s="151"/>
      <c r="CW499" s="151"/>
      <c r="CX499" s="151"/>
      <c r="CY499" s="151"/>
      <c r="CZ499" s="151"/>
      <c r="DA499" s="151"/>
      <c r="DB499" s="151"/>
      <c r="DC499" s="151"/>
      <c r="DD499" s="151"/>
      <c r="DE499" s="151"/>
      <c r="DF499" s="151"/>
      <c r="DG499" s="151"/>
      <c r="DH499" s="151"/>
      <c r="DI499" s="151"/>
      <c r="DJ499" s="151"/>
      <c r="DK499" s="151"/>
      <c r="DL499" s="151"/>
      <c r="DM499" s="151"/>
      <c r="DN499" s="151"/>
      <c r="DO499" s="151"/>
      <c r="DP499" s="151"/>
      <c r="DQ499" s="151"/>
      <c r="DR499" s="151"/>
      <c r="DS499" s="151"/>
      <c r="DT499" s="151"/>
      <c r="DU499" s="151"/>
      <c r="DV499" s="151"/>
      <c r="DW499" s="151"/>
      <c r="DX499" s="151"/>
      <c r="DY499" s="151"/>
      <c r="DZ499" s="151"/>
      <c r="EA499" s="151"/>
      <c r="EB499" s="151"/>
      <c r="EC499" s="151"/>
      <c r="ED499" s="151"/>
      <c r="EE499" s="151"/>
      <c r="EF499" s="151"/>
      <c r="EG499" s="151"/>
      <c r="EH499" s="151"/>
      <c r="EI499" s="151"/>
      <c r="EJ499" s="151"/>
      <c r="EK499" s="151"/>
      <c r="EL499" s="151"/>
      <c r="EM499" s="151"/>
      <c r="EN499" s="151"/>
      <c r="EO499" s="151"/>
      <c r="EP499" s="151"/>
      <c r="EQ499" s="151"/>
      <c r="ER499" s="151"/>
      <c r="ES499" s="151"/>
      <c r="ET499" s="151"/>
      <c r="EU499" s="151"/>
      <c r="EV499" s="151"/>
      <c r="EW499" s="151"/>
      <c r="EX499" s="151"/>
      <c r="EY499" s="151"/>
      <c r="EZ499" s="151"/>
      <c r="FA499" s="151"/>
      <c r="FB499" s="151"/>
      <c r="FC499" s="151"/>
      <c r="FD499" s="151"/>
      <c r="FE499" s="151"/>
      <c r="FF499" s="151"/>
      <c r="FG499" s="151"/>
      <c r="FH499" s="151"/>
      <c r="FI499" s="151"/>
      <c r="FJ499" s="151"/>
      <c r="FK499" s="151"/>
      <c r="FL499" s="151"/>
      <c r="FM499" s="151"/>
      <c r="FN499" s="151"/>
      <c r="FO499" s="151"/>
      <c r="FP499" s="151"/>
      <c r="FQ499" s="151"/>
      <c r="FR499" s="151"/>
      <c r="FS499" s="151"/>
      <c r="FT499" s="151"/>
      <c r="FU499" s="151"/>
      <c r="FV499" s="151"/>
      <c r="FW499" s="151"/>
      <c r="FX499" s="151"/>
      <c r="FY499" s="151"/>
      <c r="FZ499" s="151"/>
      <c r="GA499" s="151"/>
      <c r="GB499" s="151"/>
      <c r="GC499" s="151"/>
      <c r="GD499" s="151"/>
      <c r="GE499" s="151"/>
      <c r="GF499" s="151"/>
      <c r="GG499" s="151"/>
      <c r="GH499" s="151"/>
      <c r="GI499" s="151"/>
      <c r="GJ499" s="151"/>
      <c r="GK499" s="151"/>
      <c r="GL499" s="151"/>
      <c r="GM499" s="151"/>
      <c r="GN499" s="151"/>
      <c r="GO499" s="151"/>
      <c r="GP499" s="151"/>
      <c r="GQ499" s="151"/>
      <c r="GR499" s="151"/>
      <c r="GS499" s="151"/>
      <c r="GT499" s="151"/>
      <c r="GU499" s="151"/>
      <c r="GV499" s="151"/>
      <c r="GW499" s="151"/>
      <c r="GX499" s="151"/>
      <c r="GY499" s="151"/>
      <c r="GZ499" s="151"/>
      <c r="HA499" s="151"/>
      <c r="HB499" s="151"/>
      <c r="HC499" s="151"/>
      <c r="HD499" s="151"/>
      <c r="HE499" s="151"/>
      <c r="HF499" s="151"/>
      <c r="HG499" s="151"/>
      <c r="HH499" s="151"/>
      <c r="HI499" s="151"/>
      <c r="HJ499" s="151"/>
      <c r="HK499" s="151"/>
      <c r="HL499" s="151"/>
      <c r="HM499" s="151"/>
      <c r="HN499" s="151"/>
      <c r="HO499" s="151"/>
      <c r="HP499" s="151"/>
      <c r="HQ499" s="151"/>
      <c r="HR499" s="151"/>
      <c r="HS499" s="151"/>
      <c r="HT499" s="151"/>
      <c r="HU499" s="151"/>
      <c r="HV499" s="151"/>
      <c r="HW499" s="151"/>
      <c r="HX499" s="151"/>
      <c r="HY499" s="151"/>
      <c r="HZ499" s="151"/>
      <c r="IA499" s="151"/>
      <c r="IB499" s="151"/>
      <c r="IC499" s="151"/>
      <c r="ID499" s="151"/>
      <c r="IE499" s="151"/>
      <c r="IF499" s="151"/>
      <c r="IG499" s="151"/>
      <c r="IH499" s="151"/>
      <c r="II499" s="151"/>
      <c r="IJ499" s="151"/>
      <c r="IK499" s="151"/>
      <c r="IL499" s="151"/>
      <c r="IM499" s="151"/>
      <c r="IN499" s="151"/>
      <c r="IO499" s="151"/>
      <c r="IP499" s="151"/>
      <c r="IQ499" s="151"/>
      <c r="IR499" s="151"/>
      <c r="IS499" s="151"/>
      <c r="IT499" s="151"/>
      <c r="IU499" s="151"/>
      <c r="IV499" s="151"/>
      <c r="IW499" s="151"/>
      <c r="IX499" s="151"/>
      <c r="IY499" s="151"/>
      <c r="IZ499" s="151"/>
      <c r="JA499" s="151"/>
      <c r="JB499" s="151"/>
      <c r="JC499" s="151"/>
      <c r="JD499" s="151"/>
      <c r="JE499" s="151"/>
      <c r="JF499" s="151"/>
      <c r="JG499" s="151"/>
      <c r="JH499" s="151"/>
      <c r="JI499" s="151"/>
      <c r="JJ499" s="151"/>
    </row>
    <row r="500" spans="1:270" ht="17.25" customHeight="1" x14ac:dyDescent="0.25">
      <c r="A500" s="97"/>
      <c r="B500" s="110">
        <v>4</v>
      </c>
      <c r="C500" s="106"/>
      <c r="D500" s="111" t="s">
        <v>130</v>
      </c>
      <c r="E500" s="406"/>
      <c r="F500" s="253">
        <v>0</v>
      </c>
      <c r="G500" s="253">
        <v>0</v>
      </c>
      <c r="H500" s="72"/>
      <c r="I500" s="72"/>
      <c r="J500" s="151"/>
      <c r="K500" s="151"/>
      <c r="L500" s="151"/>
      <c r="M500" s="151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  <c r="AA500" s="151"/>
      <c r="AB500" s="151"/>
      <c r="AC500" s="151"/>
      <c r="AD500" s="151"/>
      <c r="AE500" s="151"/>
      <c r="AF500" s="151"/>
      <c r="AG500" s="151"/>
      <c r="AH500" s="151"/>
      <c r="AI500" s="151"/>
      <c r="AJ500" s="151"/>
      <c r="AK500" s="151"/>
      <c r="AL500" s="151"/>
      <c r="AM500" s="151"/>
      <c r="AN500" s="151"/>
      <c r="AO500" s="151"/>
      <c r="AP500" s="151"/>
      <c r="AQ500" s="151"/>
      <c r="AR500" s="151"/>
      <c r="AS500" s="151"/>
      <c r="AT500" s="151"/>
      <c r="AU500" s="151"/>
      <c r="AV500" s="151"/>
      <c r="AW500" s="151"/>
      <c r="AX500" s="151"/>
      <c r="AY500" s="151"/>
      <c r="AZ500" s="151"/>
      <c r="BA500" s="151"/>
      <c r="BB500" s="151"/>
      <c r="BC500" s="151"/>
      <c r="BD500" s="151"/>
      <c r="BE500" s="151"/>
      <c r="BF500" s="151"/>
      <c r="BG500" s="151"/>
      <c r="BH500" s="151"/>
      <c r="BI500" s="151"/>
      <c r="BJ500" s="151"/>
      <c r="BK500" s="151"/>
      <c r="BL500" s="151"/>
      <c r="BM500" s="151"/>
      <c r="BN500" s="151"/>
      <c r="BO500" s="151"/>
      <c r="BP500" s="151"/>
      <c r="BQ500" s="151"/>
      <c r="BR500" s="151"/>
      <c r="BS500" s="151"/>
      <c r="BT500" s="151"/>
      <c r="BU500" s="151"/>
      <c r="BV500" s="151"/>
      <c r="BW500" s="151"/>
      <c r="BX500" s="151"/>
      <c r="BY500" s="151"/>
      <c r="BZ500" s="151"/>
      <c r="CA500" s="151"/>
      <c r="CB500" s="151"/>
      <c r="CC500" s="151"/>
      <c r="CD500" s="151"/>
      <c r="CE500" s="151"/>
      <c r="CF500" s="151"/>
      <c r="CG500" s="151"/>
      <c r="CH500" s="151"/>
      <c r="CI500" s="151"/>
      <c r="CJ500" s="151"/>
      <c r="CK500" s="151"/>
      <c r="CL500" s="151"/>
      <c r="CM500" s="151"/>
      <c r="CN500" s="151"/>
      <c r="CO500" s="151"/>
      <c r="CP500" s="151"/>
      <c r="CQ500" s="151"/>
      <c r="CR500" s="151"/>
      <c r="CS500" s="151"/>
      <c r="CT500" s="151"/>
      <c r="CU500" s="151"/>
      <c r="CV500" s="151"/>
      <c r="CW500" s="151"/>
      <c r="CX500" s="151"/>
      <c r="CY500" s="151"/>
      <c r="CZ500" s="151"/>
      <c r="DA500" s="151"/>
      <c r="DB500" s="151"/>
      <c r="DC500" s="151"/>
      <c r="DD500" s="151"/>
      <c r="DE500" s="151"/>
      <c r="DF500" s="151"/>
      <c r="DG500" s="151"/>
      <c r="DH500" s="151"/>
      <c r="DI500" s="151"/>
      <c r="DJ500" s="151"/>
      <c r="DK500" s="151"/>
      <c r="DL500" s="151"/>
      <c r="DM500" s="151"/>
      <c r="DN500" s="151"/>
      <c r="DO500" s="151"/>
      <c r="DP500" s="151"/>
      <c r="DQ500" s="151"/>
      <c r="DR500" s="151"/>
      <c r="DS500" s="151"/>
      <c r="DT500" s="151"/>
      <c r="DU500" s="151"/>
      <c r="DV500" s="151"/>
      <c r="DW500" s="151"/>
      <c r="DX500" s="151"/>
      <c r="DY500" s="151"/>
      <c r="DZ500" s="151"/>
      <c r="EA500" s="151"/>
      <c r="EB500" s="151"/>
      <c r="EC500" s="151"/>
      <c r="ED500" s="151"/>
      <c r="EE500" s="151"/>
      <c r="EF500" s="151"/>
      <c r="EG500" s="151"/>
      <c r="EH500" s="151"/>
      <c r="EI500" s="151"/>
      <c r="EJ500" s="151"/>
      <c r="EK500" s="151"/>
      <c r="EL500" s="151"/>
      <c r="EM500" s="151"/>
      <c r="EN500" s="151"/>
      <c r="EO500" s="151"/>
      <c r="EP500" s="151"/>
      <c r="EQ500" s="151"/>
      <c r="ER500" s="151"/>
      <c r="ES500" s="151"/>
      <c r="ET500" s="151"/>
      <c r="EU500" s="151"/>
      <c r="EV500" s="151"/>
      <c r="EW500" s="151"/>
      <c r="EX500" s="151"/>
      <c r="EY500" s="151"/>
      <c r="EZ500" s="151"/>
      <c r="FA500" s="151"/>
      <c r="FB500" s="151"/>
      <c r="FC500" s="151"/>
      <c r="FD500" s="151"/>
      <c r="FE500" s="151"/>
      <c r="FF500" s="151"/>
      <c r="FG500" s="151"/>
      <c r="FH500" s="151"/>
      <c r="FI500" s="151"/>
      <c r="FJ500" s="151"/>
      <c r="FK500" s="151"/>
      <c r="FL500" s="151"/>
      <c r="FM500" s="151"/>
      <c r="FN500" s="151"/>
      <c r="FO500" s="151"/>
      <c r="FP500" s="151"/>
      <c r="FQ500" s="151"/>
      <c r="FR500" s="151"/>
      <c r="FS500" s="151"/>
      <c r="FT500" s="151"/>
      <c r="FU500" s="151"/>
      <c r="FV500" s="151"/>
      <c r="FW500" s="151"/>
      <c r="FX500" s="151"/>
      <c r="FY500" s="151"/>
      <c r="FZ500" s="151"/>
      <c r="GA500" s="151"/>
      <c r="GB500" s="151"/>
      <c r="GC500" s="151"/>
      <c r="GD500" s="151"/>
      <c r="GE500" s="151"/>
      <c r="GF500" s="151"/>
      <c r="GG500" s="151"/>
      <c r="GH500" s="151"/>
      <c r="GI500" s="151"/>
      <c r="GJ500" s="151"/>
      <c r="GK500" s="151"/>
      <c r="GL500" s="151"/>
      <c r="GM500" s="151"/>
      <c r="GN500" s="151"/>
      <c r="GO500" s="151"/>
      <c r="GP500" s="151"/>
      <c r="GQ500" s="151"/>
      <c r="GR500" s="151"/>
      <c r="GS500" s="151"/>
      <c r="GT500" s="151"/>
      <c r="GU500" s="151"/>
      <c r="GV500" s="151"/>
      <c r="GW500" s="151"/>
      <c r="GX500" s="151"/>
      <c r="GY500" s="151"/>
      <c r="GZ500" s="151"/>
      <c r="HA500" s="151"/>
      <c r="HB500" s="151"/>
      <c r="HC500" s="151"/>
      <c r="HD500" s="151"/>
      <c r="HE500" s="151"/>
      <c r="HF500" s="151"/>
      <c r="HG500" s="151"/>
      <c r="HH500" s="151"/>
      <c r="HI500" s="151"/>
      <c r="HJ500" s="151"/>
      <c r="HK500" s="151"/>
      <c r="HL500" s="151"/>
      <c r="HM500" s="151"/>
      <c r="HN500" s="151"/>
      <c r="HO500" s="151"/>
      <c r="HP500" s="151"/>
      <c r="HQ500" s="151"/>
      <c r="HR500" s="151"/>
      <c r="HS500" s="151"/>
      <c r="HT500" s="151"/>
      <c r="HU500" s="151"/>
      <c r="HV500" s="151"/>
      <c r="HW500" s="151"/>
      <c r="HX500" s="151"/>
      <c r="HY500" s="151"/>
      <c r="HZ500" s="151"/>
      <c r="IA500" s="151"/>
      <c r="IB500" s="151"/>
      <c r="IC500" s="151"/>
      <c r="ID500" s="151"/>
      <c r="IE500" s="151"/>
      <c r="IF500" s="151"/>
      <c r="IG500" s="151"/>
      <c r="IH500" s="151"/>
      <c r="II500" s="151"/>
      <c r="IJ500" s="151"/>
      <c r="IK500" s="151"/>
      <c r="IL500" s="151"/>
      <c r="IM500" s="151"/>
      <c r="IN500" s="151"/>
      <c r="IO500" s="151"/>
      <c r="IP500" s="151"/>
      <c r="IQ500" s="151"/>
      <c r="IR500" s="151"/>
      <c r="IS500" s="151"/>
      <c r="IT500" s="151"/>
      <c r="IU500" s="151"/>
      <c r="IV500" s="151"/>
      <c r="IW500" s="151"/>
      <c r="IX500" s="151"/>
      <c r="IY500" s="151"/>
      <c r="IZ500" s="151"/>
      <c r="JA500" s="151"/>
      <c r="JB500" s="151"/>
      <c r="JC500" s="151"/>
      <c r="JD500" s="151"/>
      <c r="JE500" s="151"/>
      <c r="JF500" s="151"/>
      <c r="JG500" s="151"/>
      <c r="JH500" s="151"/>
      <c r="JI500" s="151"/>
      <c r="JJ500" s="151"/>
    </row>
    <row r="501" spans="1:270" ht="24" customHeight="1" x14ac:dyDescent="0.25">
      <c r="A501" s="310"/>
      <c r="B501" s="316">
        <v>42</v>
      </c>
      <c r="C501" s="293"/>
      <c r="D501" s="317" t="s">
        <v>131</v>
      </c>
      <c r="E501" s="258"/>
      <c r="F501" s="254">
        <v>0</v>
      </c>
      <c r="G501" s="254">
        <v>0</v>
      </c>
      <c r="H501" s="168"/>
      <c r="I501" s="168"/>
      <c r="J501" s="151"/>
      <c r="K501" s="151"/>
      <c r="L501" s="151"/>
      <c r="M501" s="151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  <c r="AA501" s="151"/>
      <c r="AB501" s="151"/>
      <c r="AC501" s="151"/>
      <c r="AD501" s="151"/>
      <c r="AE501" s="151"/>
      <c r="AF501" s="151"/>
      <c r="AG501" s="151"/>
      <c r="AH501" s="151"/>
      <c r="AI501" s="151"/>
      <c r="AJ501" s="151"/>
      <c r="AK501" s="151"/>
      <c r="AL501" s="151"/>
      <c r="AM501" s="151"/>
      <c r="AN501" s="151"/>
      <c r="AO501" s="151"/>
      <c r="AP501" s="151"/>
      <c r="AQ501" s="151"/>
      <c r="AR501" s="151"/>
      <c r="AS501" s="151"/>
      <c r="AT501" s="151"/>
      <c r="AU501" s="151"/>
      <c r="AV501" s="151"/>
      <c r="AW501" s="151"/>
      <c r="AX501" s="151"/>
      <c r="AY501" s="151"/>
      <c r="AZ501" s="151"/>
      <c r="BA501" s="151"/>
      <c r="BB501" s="151"/>
      <c r="BC501" s="151"/>
      <c r="BD501" s="151"/>
      <c r="BE501" s="151"/>
      <c r="BF501" s="151"/>
      <c r="BG501" s="151"/>
      <c r="BH501" s="151"/>
      <c r="BI501" s="151"/>
      <c r="BJ501" s="151"/>
      <c r="BK501" s="151"/>
      <c r="BL501" s="151"/>
      <c r="BM501" s="151"/>
      <c r="BN501" s="151"/>
      <c r="BO501" s="151"/>
      <c r="BP501" s="151"/>
      <c r="BQ501" s="151"/>
      <c r="BR501" s="151"/>
      <c r="BS501" s="151"/>
      <c r="BT501" s="151"/>
      <c r="BU501" s="151"/>
      <c r="BV501" s="151"/>
      <c r="BW501" s="151"/>
      <c r="BX501" s="151"/>
      <c r="BY501" s="151"/>
      <c r="BZ501" s="151"/>
      <c r="CA501" s="151"/>
      <c r="CB501" s="151"/>
      <c r="CC501" s="151"/>
      <c r="CD501" s="151"/>
      <c r="CE501" s="151"/>
      <c r="CF501" s="151"/>
      <c r="CG501" s="151"/>
      <c r="CH501" s="151"/>
      <c r="CI501" s="151"/>
      <c r="CJ501" s="151"/>
      <c r="CK501" s="151"/>
      <c r="CL501" s="151"/>
      <c r="CM501" s="151"/>
      <c r="CN501" s="151"/>
      <c r="CO501" s="151"/>
      <c r="CP501" s="151"/>
      <c r="CQ501" s="151"/>
      <c r="CR501" s="151"/>
      <c r="CS501" s="151"/>
      <c r="CT501" s="151"/>
      <c r="CU501" s="151"/>
      <c r="CV501" s="151"/>
      <c r="CW501" s="151"/>
      <c r="CX501" s="151"/>
      <c r="CY501" s="151"/>
      <c r="CZ501" s="151"/>
      <c r="DA501" s="151"/>
      <c r="DB501" s="151"/>
      <c r="DC501" s="151"/>
      <c r="DD501" s="151"/>
      <c r="DE501" s="151"/>
      <c r="DF501" s="151"/>
      <c r="DG501" s="151"/>
      <c r="DH501" s="151"/>
      <c r="DI501" s="151"/>
      <c r="DJ501" s="151"/>
      <c r="DK501" s="151"/>
      <c r="DL501" s="151"/>
      <c r="DM501" s="151"/>
      <c r="DN501" s="151"/>
      <c r="DO501" s="151"/>
      <c r="DP501" s="151"/>
      <c r="DQ501" s="151"/>
      <c r="DR501" s="151"/>
      <c r="DS501" s="151"/>
      <c r="DT501" s="151"/>
      <c r="DU501" s="151"/>
      <c r="DV501" s="151"/>
      <c r="DW501" s="151"/>
      <c r="DX501" s="151"/>
      <c r="DY501" s="151"/>
      <c r="DZ501" s="151"/>
      <c r="EA501" s="151"/>
      <c r="EB501" s="151"/>
      <c r="EC501" s="151"/>
      <c r="ED501" s="151"/>
      <c r="EE501" s="151"/>
      <c r="EF501" s="151"/>
      <c r="EG501" s="151"/>
      <c r="EH501" s="151"/>
      <c r="EI501" s="151"/>
      <c r="EJ501" s="151"/>
      <c r="EK501" s="151"/>
      <c r="EL501" s="151"/>
      <c r="EM501" s="151"/>
      <c r="EN501" s="151"/>
      <c r="EO501" s="151"/>
      <c r="EP501" s="151"/>
      <c r="EQ501" s="151"/>
      <c r="ER501" s="151"/>
      <c r="ES501" s="151"/>
      <c r="ET501" s="151"/>
      <c r="EU501" s="151"/>
      <c r="EV501" s="151"/>
      <c r="EW501" s="151"/>
      <c r="EX501" s="151"/>
      <c r="EY501" s="151"/>
      <c r="EZ501" s="151"/>
      <c r="FA501" s="151"/>
      <c r="FB501" s="151"/>
      <c r="FC501" s="151"/>
      <c r="FD501" s="151"/>
      <c r="FE501" s="151"/>
      <c r="FF501" s="151"/>
      <c r="FG501" s="151"/>
      <c r="FH501" s="151"/>
      <c r="FI501" s="151"/>
      <c r="FJ501" s="151"/>
      <c r="FK501" s="151"/>
      <c r="FL501" s="151"/>
      <c r="FM501" s="151"/>
      <c r="FN501" s="151"/>
      <c r="FO501" s="151"/>
      <c r="FP501" s="151"/>
      <c r="FQ501" s="151"/>
      <c r="FR501" s="151"/>
      <c r="FS501" s="151"/>
      <c r="FT501" s="151"/>
      <c r="FU501" s="151"/>
      <c r="FV501" s="151"/>
      <c r="FW501" s="151"/>
      <c r="FX501" s="151"/>
      <c r="FY501" s="151"/>
      <c r="FZ501" s="151"/>
      <c r="GA501" s="151"/>
      <c r="GB501" s="151"/>
      <c r="GC501" s="151"/>
      <c r="GD501" s="151"/>
      <c r="GE501" s="151"/>
      <c r="GF501" s="151"/>
      <c r="GG501" s="151"/>
      <c r="GH501" s="151"/>
      <c r="GI501" s="151"/>
      <c r="GJ501" s="151"/>
      <c r="GK501" s="151"/>
      <c r="GL501" s="151"/>
      <c r="GM501" s="151"/>
      <c r="GN501" s="151"/>
      <c r="GO501" s="151"/>
      <c r="GP501" s="151"/>
      <c r="GQ501" s="151"/>
      <c r="GR501" s="151"/>
      <c r="GS501" s="151"/>
      <c r="GT501" s="151"/>
      <c r="GU501" s="151"/>
      <c r="GV501" s="151"/>
      <c r="GW501" s="151"/>
      <c r="GX501" s="151"/>
      <c r="GY501" s="151"/>
      <c r="GZ501" s="151"/>
      <c r="HA501" s="151"/>
      <c r="HB501" s="151"/>
      <c r="HC501" s="151"/>
      <c r="HD501" s="151"/>
      <c r="HE501" s="151"/>
      <c r="HF501" s="151"/>
      <c r="HG501" s="151"/>
      <c r="HH501" s="151"/>
      <c r="HI501" s="151"/>
      <c r="HJ501" s="151"/>
      <c r="HK501" s="151"/>
      <c r="HL501" s="151"/>
      <c r="HM501" s="151"/>
      <c r="HN501" s="151"/>
      <c r="HO501" s="151"/>
      <c r="HP501" s="151"/>
      <c r="HQ501" s="151"/>
      <c r="HR501" s="151"/>
      <c r="HS501" s="151"/>
      <c r="HT501" s="151"/>
      <c r="HU501" s="151"/>
      <c r="HV501" s="151"/>
      <c r="HW501" s="151"/>
      <c r="HX501" s="151"/>
      <c r="HY501" s="151"/>
      <c r="HZ501" s="151"/>
      <c r="IA501" s="151"/>
      <c r="IB501" s="151"/>
      <c r="IC501" s="151"/>
      <c r="ID501" s="151"/>
      <c r="IE501" s="151"/>
      <c r="IF501" s="151"/>
      <c r="IG501" s="151"/>
      <c r="IH501" s="151"/>
      <c r="II501" s="151"/>
      <c r="IJ501" s="151"/>
      <c r="IK501" s="151"/>
      <c r="IL501" s="151"/>
      <c r="IM501" s="151"/>
      <c r="IN501" s="151"/>
      <c r="IO501" s="151"/>
      <c r="IP501" s="151"/>
      <c r="IQ501" s="151"/>
      <c r="IR501" s="151"/>
      <c r="IS501" s="151"/>
      <c r="IT501" s="151"/>
      <c r="IU501" s="151"/>
      <c r="IV501" s="151"/>
      <c r="IW501" s="151"/>
      <c r="IX501" s="151"/>
      <c r="IY501" s="151"/>
      <c r="IZ501" s="151"/>
      <c r="JA501" s="151"/>
      <c r="JB501" s="151"/>
      <c r="JC501" s="151"/>
      <c r="JD501" s="151"/>
      <c r="JE501" s="151"/>
      <c r="JF501" s="151"/>
      <c r="JG501" s="151"/>
      <c r="JH501" s="151"/>
      <c r="JI501" s="151"/>
      <c r="JJ501" s="151"/>
    </row>
    <row r="502" spans="1:270" ht="17.25" customHeight="1" x14ac:dyDescent="0.25">
      <c r="A502" s="124"/>
      <c r="B502" s="137">
        <v>422</v>
      </c>
      <c r="C502" s="130"/>
      <c r="D502" s="139" t="s">
        <v>132</v>
      </c>
      <c r="E502" s="255"/>
      <c r="F502" s="256">
        <v>0</v>
      </c>
      <c r="G502" s="256">
        <v>0</v>
      </c>
      <c r="H502" s="116"/>
      <c r="I502" s="116"/>
      <c r="J502" s="151"/>
      <c r="K502" s="151"/>
      <c r="L502" s="151"/>
      <c r="M502" s="151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1"/>
      <c r="AA502" s="151"/>
      <c r="AB502" s="151"/>
      <c r="AC502" s="151"/>
      <c r="AD502" s="151"/>
      <c r="AE502" s="151"/>
      <c r="AF502" s="151"/>
      <c r="AG502" s="151"/>
      <c r="AH502" s="151"/>
      <c r="AI502" s="151"/>
      <c r="AJ502" s="151"/>
      <c r="AK502" s="151"/>
      <c r="AL502" s="151"/>
      <c r="AM502" s="151"/>
      <c r="AN502" s="151"/>
      <c r="AO502" s="151"/>
      <c r="AP502" s="151"/>
      <c r="AQ502" s="151"/>
      <c r="AR502" s="151"/>
      <c r="AS502" s="151"/>
      <c r="AT502" s="151"/>
      <c r="AU502" s="151"/>
      <c r="AV502" s="151"/>
      <c r="AW502" s="151"/>
      <c r="AX502" s="151"/>
      <c r="AY502" s="151"/>
      <c r="AZ502" s="151"/>
      <c r="BA502" s="151"/>
      <c r="BB502" s="151"/>
      <c r="BC502" s="151"/>
      <c r="BD502" s="151"/>
      <c r="BE502" s="151"/>
      <c r="BF502" s="151"/>
      <c r="BG502" s="151"/>
      <c r="BH502" s="151"/>
      <c r="BI502" s="151"/>
      <c r="BJ502" s="151"/>
      <c r="BK502" s="151"/>
      <c r="BL502" s="151"/>
      <c r="BM502" s="151"/>
      <c r="BN502" s="151"/>
      <c r="BO502" s="151"/>
      <c r="BP502" s="151"/>
      <c r="BQ502" s="151"/>
      <c r="BR502" s="151"/>
      <c r="BS502" s="151"/>
      <c r="BT502" s="151"/>
      <c r="BU502" s="151"/>
      <c r="BV502" s="151"/>
      <c r="BW502" s="151"/>
      <c r="BX502" s="151"/>
      <c r="BY502" s="151"/>
      <c r="BZ502" s="151"/>
      <c r="CA502" s="151"/>
      <c r="CB502" s="151"/>
      <c r="CC502" s="151"/>
      <c r="CD502" s="151"/>
      <c r="CE502" s="151"/>
      <c r="CF502" s="151"/>
      <c r="CG502" s="151"/>
      <c r="CH502" s="151"/>
      <c r="CI502" s="151"/>
      <c r="CJ502" s="151"/>
      <c r="CK502" s="151"/>
      <c r="CL502" s="151"/>
      <c r="CM502" s="151"/>
      <c r="CN502" s="151"/>
      <c r="CO502" s="151"/>
      <c r="CP502" s="151"/>
      <c r="CQ502" s="151"/>
      <c r="CR502" s="151"/>
      <c r="CS502" s="151"/>
      <c r="CT502" s="151"/>
      <c r="CU502" s="151"/>
      <c r="CV502" s="151"/>
      <c r="CW502" s="151"/>
      <c r="CX502" s="151"/>
      <c r="CY502" s="151"/>
      <c r="CZ502" s="151"/>
      <c r="DA502" s="151"/>
      <c r="DB502" s="151"/>
      <c r="DC502" s="151"/>
      <c r="DD502" s="151"/>
      <c r="DE502" s="151"/>
      <c r="DF502" s="151"/>
      <c r="DG502" s="151"/>
      <c r="DH502" s="151"/>
      <c r="DI502" s="151"/>
      <c r="DJ502" s="151"/>
      <c r="DK502" s="151"/>
      <c r="DL502" s="151"/>
      <c r="DM502" s="151"/>
      <c r="DN502" s="151"/>
      <c r="DO502" s="151"/>
      <c r="DP502" s="151"/>
      <c r="DQ502" s="151"/>
      <c r="DR502" s="151"/>
      <c r="DS502" s="151"/>
      <c r="DT502" s="151"/>
      <c r="DU502" s="151"/>
      <c r="DV502" s="151"/>
      <c r="DW502" s="151"/>
      <c r="DX502" s="151"/>
      <c r="DY502" s="151"/>
      <c r="DZ502" s="151"/>
      <c r="EA502" s="151"/>
      <c r="EB502" s="151"/>
      <c r="EC502" s="151"/>
      <c r="ED502" s="151"/>
      <c r="EE502" s="151"/>
      <c r="EF502" s="151"/>
      <c r="EG502" s="151"/>
      <c r="EH502" s="151"/>
      <c r="EI502" s="151"/>
      <c r="EJ502" s="151"/>
      <c r="EK502" s="151"/>
      <c r="EL502" s="151"/>
      <c r="EM502" s="151"/>
      <c r="EN502" s="151"/>
      <c r="EO502" s="151"/>
      <c r="EP502" s="151"/>
      <c r="EQ502" s="151"/>
      <c r="ER502" s="151"/>
      <c r="ES502" s="151"/>
      <c r="ET502" s="151"/>
      <c r="EU502" s="151"/>
      <c r="EV502" s="151"/>
      <c r="EW502" s="151"/>
      <c r="EX502" s="151"/>
      <c r="EY502" s="151"/>
      <c r="EZ502" s="151"/>
      <c r="FA502" s="151"/>
      <c r="FB502" s="151"/>
      <c r="FC502" s="151"/>
      <c r="FD502" s="151"/>
      <c r="FE502" s="151"/>
      <c r="FF502" s="151"/>
      <c r="FG502" s="151"/>
      <c r="FH502" s="151"/>
      <c r="FI502" s="151"/>
      <c r="FJ502" s="151"/>
      <c r="FK502" s="151"/>
      <c r="FL502" s="151"/>
      <c r="FM502" s="151"/>
      <c r="FN502" s="151"/>
      <c r="FO502" s="151"/>
      <c r="FP502" s="151"/>
      <c r="FQ502" s="151"/>
      <c r="FR502" s="151"/>
      <c r="FS502" s="151"/>
      <c r="FT502" s="151"/>
      <c r="FU502" s="151"/>
      <c r="FV502" s="151"/>
      <c r="FW502" s="151"/>
      <c r="FX502" s="151"/>
      <c r="FY502" s="151"/>
      <c r="FZ502" s="151"/>
      <c r="GA502" s="151"/>
      <c r="GB502" s="151"/>
      <c r="GC502" s="151"/>
      <c r="GD502" s="151"/>
      <c r="GE502" s="151"/>
      <c r="GF502" s="151"/>
      <c r="GG502" s="151"/>
      <c r="GH502" s="151"/>
      <c r="GI502" s="151"/>
      <c r="GJ502" s="151"/>
      <c r="GK502" s="151"/>
      <c r="GL502" s="151"/>
      <c r="GM502" s="151"/>
      <c r="GN502" s="151"/>
      <c r="GO502" s="151"/>
      <c r="GP502" s="151"/>
      <c r="GQ502" s="151"/>
      <c r="GR502" s="151"/>
      <c r="GS502" s="151"/>
      <c r="GT502" s="151"/>
      <c r="GU502" s="151"/>
      <c r="GV502" s="151"/>
      <c r="GW502" s="151"/>
      <c r="GX502" s="151"/>
      <c r="GY502" s="151"/>
      <c r="GZ502" s="151"/>
      <c r="HA502" s="151"/>
      <c r="HB502" s="151"/>
      <c r="HC502" s="151"/>
      <c r="HD502" s="151"/>
      <c r="HE502" s="151"/>
      <c r="HF502" s="151"/>
      <c r="HG502" s="151"/>
      <c r="HH502" s="151"/>
      <c r="HI502" s="151"/>
      <c r="HJ502" s="151"/>
      <c r="HK502" s="151"/>
      <c r="HL502" s="151"/>
      <c r="HM502" s="151"/>
      <c r="HN502" s="151"/>
      <c r="HO502" s="151"/>
      <c r="HP502" s="151"/>
      <c r="HQ502" s="151"/>
      <c r="HR502" s="151"/>
      <c r="HS502" s="151"/>
      <c r="HT502" s="151"/>
      <c r="HU502" s="151"/>
      <c r="HV502" s="151"/>
      <c r="HW502" s="151"/>
      <c r="HX502" s="151"/>
      <c r="HY502" s="151"/>
      <c r="HZ502" s="151"/>
      <c r="IA502" s="151"/>
      <c r="IB502" s="151"/>
      <c r="IC502" s="151"/>
      <c r="ID502" s="151"/>
      <c r="IE502" s="151"/>
      <c r="IF502" s="151"/>
      <c r="IG502" s="151"/>
      <c r="IH502" s="151"/>
      <c r="II502" s="151"/>
      <c r="IJ502" s="151"/>
      <c r="IK502" s="151"/>
      <c r="IL502" s="151"/>
      <c r="IM502" s="151"/>
      <c r="IN502" s="151"/>
      <c r="IO502" s="151"/>
      <c r="IP502" s="151"/>
      <c r="IQ502" s="151"/>
      <c r="IR502" s="151"/>
      <c r="IS502" s="151"/>
      <c r="IT502" s="151"/>
      <c r="IU502" s="151"/>
      <c r="IV502" s="151"/>
      <c r="IW502" s="151"/>
      <c r="IX502" s="151"/>
      <c r="IY502" s="151"/>
      <c r="IZ502" s="151"/>
      <c r="JA502" s="151"/>
      <c r="JB502" s="151"/>
      <c r="JC502" s="151"/>
      <c r="JD502" s="151"/>
      <c r="JE502" s="151"/>
      <c r="JF502" s="151"/>
      <c r="JG502" s="151"/>
      <c r="JH502" s="151"/>
      <c r="JI502" s="151"/>
      <c r="JJ502" s="151"/>
    </row>
    <row r="503" spans="1:270" s="94" customFormat="1" x14ac:dyDescent="0.25">
      <c r="A503" s="86" t="s">
        <v>135</v>
      </c>
      <c r="B503" s="331"/>
      <c r="C503" s="323"/>
      <c r="D503" s="332" t="s">
        <v>136</v>
      </c>
      <c r="E503" s="403">
        <f>E505</f>
        <v>0</v>
      </c>
      <c r="F503" s="279">
        <f>F505</f>
        <v>0</v>
      </c>
      <c r="G503" s="279">
        <v>0</v>
      </c>
      <c r="H503" s="330"/>
      <c r="I503" s="330"/>
      <c r="J503" s="151"/>
      <c r="K503" s="151"/>
      <c r="L503" s="151"/>
      <c r="M503" s="151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1"/>
      <c r="AA503" s="151"/>
      <c r="AB503" s="151"/>
      <c r="AC503" s="151"/>
      <c r="AD503" s="151"/>
      <c r="AE503" s="151"/>
      <c r="AF503" s="151"/>
      <c r="AG503" s="151"/>
      <c r="AH503" s="151"/>
      <c r="AI503" s="151"/>
      <c r="AJ503" s="151"/>
      <c r="AK503" s="151"/>
      <c r="AL503" s="151"/>
      <c r="AM503" s="151"/>
      <c r="AN503" s="151"/>
      <c r="AO503" s="151"/>
      <c r="AP503" s="151"/>
      <c r="AQ503" s="151"/>
      <c r="AR503" s="151"/>
      <c r="AS503" s="151"/>
      <c r="AT503" s="151"/>
      <c r="AU503" s="151"/>
      <c r="AV503" s="151"/>
      <c r="AW503" s="151"/>
      <c r="AX503" s="151"/>
      <c r="AY503" s="151"/>
      <c r="AZ503" s="151"/>
      <c r="BA503" s="151"/>
      <c r="BB503" s="151"/>
      <c r="BC503" s="151"/>
      <c r="BD503" s="151"/>
      <c r="BE503" s="151"/>
      <c r="BF503" s="151"/>
      <c r="BG503" s="151"/>
      <c r="BH503" s="151"/>
      <c r="BI503" s="151"/>
      <c r="BJ503" s="151"/>
      <c r="BK503" s="151"/>
      <c r="BL503" s="151"/>
      <c r="BM503" s="151"/>
      <c r="BN503" s="151"/>
      <c r="BO503" s="151"/>
      <c r="BP503" s="151"/>
      <c r="BQ503" s="151"/>
      <c r="BR503" s="151"/>
      <c r="BS503" s="151"/>
      <c r="BT503" s="151"/>
      <c r="BU503" s="151"/>
      <c r="BV503" s="151"/>
      <c r="BW503" s="151"/>
      <c r="BX503" s="151"/>
      <c r="BY503" s="151"/>
      <c r="BZ503" s="151"/>
      <c r="CA503" s="151"/>
      <c r="CB503" s="151"/>
      <c r="CC503" s="151"/>
      <c r="CD503" s="151"/>
      <c r="CE503" s="151"/>
      <c r="CF503" s="151"/>
      <c r="CG503" s="151"/>
      <c r="CH503" s="151"/>
      <c r="CI503" s="151"/>
      <c r="CJ503" s="151"/>
      <c r="CK503" s="151"/>
      <c r="CL503" s="151"/>
      <c r="CM503" s="151"/>
      <c r="CN503" s="151"/>
      <c r="CO503" s="151"/>
      <c r="CP503" s="151"/>
      <c r="CQ503" s="151"/>
      <c r="CR503" s="151"/>
      <c r="CS503" s="151"/>
      <c r="CT503" s="151"/>
      <c r="CU503" s="151"/>
      <c r="CV503" s="151"/>
      <c r="CW503" s="151"/>
      <c r="CX503" s="151"/>
      <c r="CY503" s="151"/>
      <c r="CZ503" s="151"/>
      <c r="DA503" s="151"/>
      <c r="DB503" s="151"/>
      <c r="DC503" s="151"/>
      <c r="DD503" s="151"/>
      <c r="DE503" s="151"/>
      <c r="DF503" s="151"/>
      <c r="DG503" s="151"/>
      <c r="DH503" s="151"/>
      <c r="DI503" s="151"/>
      <c r="DJ503" s="151"/>
      <c r="DK503" s="151"/>
      <c r="DL503" s="151"/>
      <c r="DM503" s="151"/>
      <c r="DN503" s="151"/>
      <c r="DO503" s="151"/>
      <c r="DP503" s="151"/>
      <c r="DQ503" s="151"/>
      <c r="DR503" s="151"/>
      <c r="DS503" s="151"/>
      <c r="DT503" s="151"/>
      <c r="DU503" s="151"/>
      <c r="DV503" s="151"/>
      <c r="DW503" s="151"/>
      <c r="DX503" s="151"/>
      <c r="DY503" s="151"/>
      <c r="DZ503" s="151"/>
      <c r="EA503" s="151"/>
      <c r="EB503" s="151"/>
      <c r="EC503" s="151"/>
      <c r="ED503" s="151"/>
      <c r="EE503" s="151"/>
      <c r="EF503" s="151"/>
      <c r="EG503" s="151"/>
      <c r="EH503" s="151"/>
      <c r="EI503" s="151"/>
      <c r="EJ503" s="151"/>
      <c r="EK503" s="151"/>
      <c r="EL503" s="151"/>
      <c r="EM503" s="151"/>
      <c r="EN503" s="151"/>
      <c r="EO503" s="151"/>
      <c r="EP503" s="151"/>
      <c r="EQ503" s="151"/>
      <c r="ER503" s="151"/>
      <c r="ES503" s="151"/>
      <c r="ET503" s="151"/>
      <c r="EU503" s="151"/>
      <c r="EV503" s="151"/>
      <c r="EW503" s="151"/>
      <c r="EX503" s="151"/>
      <c r="EY503" s="151"/>
      <c r="EZ503" s="151"/>
      <c r="FA503" s="151"/>
      <c r="FB503" s="151"/>
      <c r="FC503" s="151"/>
      <c r="FD503" s="151"/>
      <c r="FE503" s="151"/>
      <c r="FF503" s="151"/>
      <c r="FG503" s="151"/>
      <c r="FH503" s="151"/>
      <c r="FI503" s="151"/>
      <c r="FJ503" s="151"/>
      <c r="FK503" s="151"/>
      <c r="FL503" s="151"/>
      <c r="FM503" s="151"/>
      <c r="FN503" s="151"/>
      <c r="FO503" s="151"/>
      <c r="FP503" s="151"/>
      <c r="FQ503" s="151"/>
      <c r="FR503" s="151"/>
      <c r="FS503" s="151"/>
      <c r="FT503" s="151"/>
      <c r="FU503" s="151"/>
      <c r="FV503" s="151"/>
      <c r="FW503" s="151"/>
      <c r="FX503" s="151"/>
      <c r="FY503" s="151"/>
      <c r="FZ503" s="151"/>
      <c r="GA503" s="151"/>
      <c r="GB503" s="151"/>
      <c r="GC503" s="151"/>
      <c r="GD503" s="151"/>
      <c r="GE503" s="151"/>
      <c r="GF503" s="151"/>
      <c r="GG503" s="151"/>
      <c r="GH503" s="151"/>
      <c r="GI503" s="151"/>
      <c r="GJ503" s="151"/>
      <c r="GK503" s="151"/>
      <c r="GL503" s="151"/>
      <c r="GM503" s="151"/>
      <c r="GN503" s="151"/>
      <c r="GO503" s="151"/>
      <c r="GP503" s="151"/>
      <c r="GQ503" s="151"/>
      <c r="GR503" s="151"/>
      <c r="GS503" s="151"/>
      <c r="GT503" s="151"/>
      <c r="GU503" s="151"/>
      <c r="GV503" s="151"/>
      <c r="GW503" s="151"/>
      <c r="GX503" s="151"/>
      <c r="GY503" s="151"/>
      <c r="GZ503" s="151"/>
      <c r="HA503" s="151"/>
      <c r="HB503" s="151"/>
      <c r="HC503" s="151"/>
      <c r="HD503" s="151"/>
      <c r="HE503" s="151"/>
      <c r="HF503" s="151"/>
      <c r="HG503" s="151"/>
      <c r="HH503" s="151"/>
      <c r="HI503" s="151"/>
      <c r="HJ503" s="151"/>
      <c r="HK503" s="151"/>
      <c r="HL503" s="151"/>
      <c r="HM503" s="151"/>
      <c r="HN503" s="151"/>
      <c r="HO503" s="151"/>
      <c r="HP503" s="151"/>
      <c r="HQ503" s="151"/>
      <c r="HR503" s="151"/>
      <c r="HS503" s="151"/>
      <c r="HT503" s="151"/>
      <c r="HU503" s="151"/>
      <c r="HV503" s="151"/>
      <c r="HW503" s="151"/>
      <c r="HX503" s="151"/>
      <c r="HY503" s="151"/>
      <c r="HZ503" s="151"/>
      <c r="IA503" s="151"/>
      <c r="IB503" s="151"/>
      <c r="IC503" s="151"/>
      <c r="ID503" s="151"/>
      <c r="IE503" s="151"/>
      <c r="IF503" s="151"/>
      <c r="IG503" s="151"/>
      <c r="IH503" s="151"/>
      <c r="II503" s="151"/>
      <c r="IJ503" s="151"/>
      <c r="IK503" s="151"/>
      <c r="IL503" s="151"/>
      <c r="IM503" s="151"/>
      <c r="IN503" s="151"/>
      <c r="IO503" s="151"/>
      <c r="IP503" s="151"/>
      <c r="IQ503" s="151"/>
      <c r="IR503" s="151"/>
      <c r="IS503" s="151"/>
      <c r="IT503" s="151"/>
      <c r="IU503" s="151"/>
      <c r="IV503" s="151"/>
      <c r="IW503" s="151"/>
      <c r="IX503" s="151"/>
      <c r="IY503" s="151"/>
      <c r="IZ503" s="151"/>
      <c r="JA503" s="151"/>
      <c r="JB503" s="151"/>
      <c r="JC503" s="151"/>
      <c r="JD503" s="151"/>
      <c r="JE503" s="151"/>
      <c r="JF503" s="151"/>
      <c r="JG503" s="151"/>
      <c r="JH503" s="151"/>
      <c r="JI503" s="151"/>
      <c r="JJ503" s="151"/>
    </row>
    <row r="504" spans="1:270" s="151" customFormat="1" x14ac:dyDescent="0.25">
      <c r="A504" s="451" t="s">
        <v>161</v>
      </c>
      <c r="B504" s="452"/>
      <c r="C504" s="453"/>
      <c r="D504" s="180" t="s">
        <v>162</v>
      </c>
      <c r="E504" s="398"/>
      <c r="F504" s="252"/>
      <c r="G504" s="252"/>
      <c r="H504" s="11"/>
      <c r="I504" s="12"/>
    </row>
    <row r="505" spans="1:270" s="74" customFormat="1" x14ac:dyDescent="0.25">
      <c r="A505" s="97"/>
      <c r="B505" s="98">
        <v>3</v>
      </c>
      <c r="C505" s="99"/>
      <c r="D505" s="100" t="s">
        <v>23</v>
      </c>
      <c r="E505" s="401"/>
      <c r="F505" s="261">
        <f>F506</f>
        <v>0</v>
      </c>
      <c r="G505" s="261">
        <v>0</v>
      </c>
      <c r="H505" s="71"/>
      <c r="I505" s="71"/>
      <c r="J505" s="151"/>
      <c r="K505" s="151"/>
      <c r="L505" s="151"/>
      <c r="M505" s="151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1"/>
      <c r="AA505" s="151"/>
      <c r="AB505" s="151"/>
      <c r="AC505" s="151"/>
      <c r="AD505" s="151"/>
      <c r="AE505" s="151"/>
      <c r="AF505" s="151"/>
      <c r="AG505" s="151"/>
      <c r="AH505" s="151"/>
      <c r="AI505" s="151"/>
      <c r="AJ505" s="151"/>
      <c r="AK505" s="151"/>
      <c r="AL505" s="151"/>
      <c r="AM505" s="151"/>
      <c r="AN505" s="151"/>
      <c r="AO505" s="151"/>
      <c r="AP505" s="151"/>
      <c r="AQ505" s="151"/>
      <c r="AR505" s="151"/>
      <c r="AS505" s="151"/>
      <c r="AT505" s="151"/>
      <c r="AU505" s="151"/>
      <c r="AV505" s="151"/>
      <c r="AW505" s="151"/>
      <c r="AX505" s="151"/>
      <c r="AY505" s="151"/>
      <c r="AZ505" s="151"/>
      <c r="BA505" s="151"/>
      <c r="BB505" s="151"/>
      <c r="BC505" s="151"/>
      <c r="BD505" s="151"/>
      <c r="BE505" s="151"/>
      <c r="BF505" s="151"/>
      <c r="BG505" s="151"/>
      <c r="BH505" s="151"/>
      <c r="BI505" s="151"/>
      <c r="BJ505" s="151"/>
      <c r="BK505" s="151"/>
      <c r="BL505" s="151"/>
      <c r="BM505" s="151"/>
      <c r="BN505" s="151"/>
      <c r="BO505" s="151"/>
      <c r="BP505" s="151"/>
      <c r="BQ505" s="151"/>
      <c r="BR505" s="151"/>
      <c r="BS505" s="151"/>
      <c r="BT505" s="151"/>
      <c r="BU505" s="151"/>
      <c r="BV505" s="151"/>
      <c r="BW505" s="151"/>
      <c r="BX505" s="151"/>
      <c r="BY505" s="151"/>
      <c r="BZ505" s="151"/>
      <c r="CA505" s="151"/>
      <c r="CB505" s="151"/>
      <c r="CC505" s="151"/>
      <c r="CD505" s="151"/>
      <c r="CE505" s="151"/>
      <c r="CF505" s="151"/>
      <c r="CG505" s="151"/>
      <c r="CH505" s="151"/>
      <c r="CI505" s="151"/>
      <c r="CJ505" s="151"/>
      <c r="CK505" s="151"/>
      <c r="CL505" s="151"/>
      <c r="CM505" s="151"/>
      <c r="CN505" s="151"/>
      <c r="CO505" s="151"/>
      <c r="CP505" s="151"/>
      <c r="CQ505" s="151"/>
      <c r="CR505" s="151"/>
      <c r="CS505" s="151"/>
      <c r="CT505" s="151"/>
      <c r="CU505" s="151"/>
      <c r="CV505" s="151"/>
      <c r="CW505" s="151"/>
      <c r="CX505" s="151"/>
      <c r="CY505" s="151"/>
      <c r="CZ505" s="151"/>
      <c r="DA505" s="151"/>
      <c r="DB505" s="151"/>
      <c r="DC505" s="151"/>
      <c r="DD505" s="151"/>
      <c r="DE505" s="151"/>
      <c r="DF505" s="151"/>
      <c r="DG505" s="151"/>
      <c r="DH505" s="151"/>
      <c r="DI505" s="151"/>
      <c r="DJ505" s="151"/>
      <c r="DK505" s="151"/>
      <c r="DL505" s="151"/>
      <c r="DM505" s="151"/>
      <c r="DN505" s="151"/>
      <c r="DO505" s="151"/>
      <c r="DP505" s="151"/>
      <c r="DQ505" s="151"/>
      <c r="DR505" s="151"/>
      <c r="DS505" s="151"/>
      <c r="DT505" s="151"/>
      <c r="DU505" s="151"/>
      <c r="DV505" s="151"/>
      <c r="DW505" s="151"/>
      <c r="DX505" s="151"/>
      <c r="DY505" s="151"/>
      <c r="DZ505" s="151"/>
      <c r="EA505" s="151"/>
      <c r="EB505" s="151"/>
      <c r="EC505" s="151"/>
      <c r="ED505" s="151"/>
      <c r="EE505" s="151"/>
      <c r="EF505" s="151"/>
      <c r="EG505" s="151"/>
      <c r="EH505" s="151"/>
      <c r="EI505" s="151"/>
      <c r="EJ505" s="151"/>
      <c r="EK505" s="151"/>
      <c r="EL505" s="151"/>
      <c r="EM505" s="151"/>
      <c r="EN505" s="151"/>
      <c r="EO505" s="151"/>
      <c r="EP505" s="151"/>
      <c r="EQ505" s="151"/>
      <c r="ER505" s="151"/>
      <c r="ES505" s="151"/>
      <c r="ET505" s="151"/>
      <c r="EU505" s="151"/>
      <c r="EV505" s="151"/>
      <c r="EW505" s="151"/>
      <c r="EX505" s="151"/>
      <c r="EY505" s="151"/>
      <c r="EZ505" s="151"/>
      <c r="FA505" s="151"/>
      <c r="FB505" s="151"/>
      <c r="FC505" s="151"/>
      <c r="FD505" s="151"/>
      <c r="FE505" s="151"/>
      <c r="FF505" s="151"/>
      <c r="FG505" s="151"/>
      <c r="FH505" s="151"/>
      <c r="FI505" s="151"/>
      <c r="FJ505" s="151"/>
      <c r="FK505" s="151"/>
      <c r="FL505" s="151"/>
      <c r="FM505" s="151"/>
      <c r="FN505" s="151"/>
      <c r="FO505" s="151"/>
      <c r="FP505" s="151"/>
      <c r="FQ505" s="151"/>
      <c r="FR505" s="151"/>
      <c r="FS505" s="151"/>
      <c r="FT505" s="151"/>
      <c r="FU505" s="151"/>
      <c r="FV505" s="151"/>
      <c r="FW505" s="151"/>
      <c r="FX505" s="151"/>
      <c r="FY505" s="151"/>
      <c r="FZ505" s="151"/>
      <c r="GA505" s="151"/>
      <c r="GB505" s="151"/>
      <c r="GC505" s="151"/>
      <c r="GD505" s="151"/>
      <c r="GE505" s="151"/>
      <c r="GF505" s="151"/>
      <c r="GG505" s="151"/>
      <c r="GH505" s="151"/>
      <c r="GI505" s="151"/>
      <c r="GJ505" s="151"/>
      <c r="GK505" s="151"/>
      <c r="GL505" s="151"/>
      <c r="GM505" s="151"/>
      <c r="GN505" s="151"/>
      <c r="GO505" s="151"/>
      <c r="GP505" s="151"/>
      <c r="GQ505" s="151"/>
      <c r="GR505" s="151"/>
      <c r="GS505" s="151"/>
      <c r="GT505" s="151"/>
      <c r="GU505" s="151"/>
      <c r="GV505" s="151"/>
      <c r="GW505" s="151"/>
      <c r="GX505" s="151"/>
      <c r="GY505" s="151"/>
      <c r="GZ505" s="151"/>
      <c r="HA505" s="151"/>
      <c r="HB505" s="151"/>
      <c r="HC505" s="151"/>
      <c r="HD505" s="151"/>
      <c r="HE505" s="151"/>
      <c r="HF505" s="151"/>
      <c r="HG505" s="151"/>
      <c r="HH505" s="151"/>
      <c r="HI505" s="151"/>
      <c r="HJ505" s="151"/>
      <c r="HK505" s="151"/>
      <c r="HL505" s="151"/>
      <c r="HM505" s="151"/>
      <c r="HN505" s="151"/>
      <c r="HO505" s="151"/>
      <c r="HP505" s="151"/>
      <c r="HQ505" s="151"/>
      <c r="HR505" s="151"/>
      <c r="HS505" s="151"/>
      <c r="HT505" s="151"/>
      <c r="HU505" s="151"/>
      <c r="HV505" s="151"/>
      <c r="HW505" s="151"/>
      <c r="HX505" s="151"/>
      <c r="HY505" s="151"/>
      <c r="HZ505" s="151"/>
      <c r="IA505" s="151"/>
      <c r="IB505" s="151"/>
      <c r="IC505" s="151"/>
      <c r="ID505" s="151"/>
      <c r="IE505" s="151"/>
      <c r="IF505" s="151"/>
      <c r="IG505" s="151"/>
      <c r="IH505" s="151"/>
      <c r="II505" s="151"/>
      <c r="IJ505" s="151"/>
      <c r="IK505" s="151"/>
      <c r="IL505" s="151"/>
      <c r="IM505" s="151"/>
      <c r="IN505" s="151"/>
      <c r="IO505" s="151"/>
      <c r="IP505" s="151"/>
      <c r="IQ505" s="151"/>
      <c r="IR505" s="151"/>
      <c r="IS505" s="151"/>
      <c r="IT505" s="151"/>
      <c r="IU505" s="151"/>
      <c r="IV505" s="151"/>
      <c r="IW505" s="151"/>
      <c r="IX505" s="151"/>
      <c r="IY505" s="151"/>
      <c r="IZ505" s="151"/>
      <c r="JA505" s="151"/>
      <c r="JB505" s="151"/>
      <c r="JC505" s="151"/>
      <c r="JD505" s="151"/>
      <c r="JE505" s="151"/>
      <c r="JF505" s="151"/>
      <c r="JG505" s="151"/>
      <c r="JH505" s="151"/>
      <c r="JI505" s="151"/>
      <c r="JJ505" s="151"/>
    </row>
    <row r="506" spans="1:270" s="79" customFormat="1" x14ac:dyDescent="0.25">
      <c r="A506" s="310"/>
      <c r="B506" s="294">
        <v>32</v>
      </c>
      <c r="C506" s="309"/>
      <c r="D506" s="167" t="s">
        <v>33</v>
      </c>
      <c r="E506" s="281"/>
      <c r="F506" s="266">
        <f>F507+F509+F511</f>
        <v>0</v>
      </c>
      <c r="G506" s="254"/>
      <c r="H506" s="168"/>
      <c r="I506" s="168"/>
      <c r="J506" s="151"/>
      <c r="K506" s="151"/>
      <c r="L506" s="151"/>
      <c r="M506" s="151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1"/>
      <c r="AA506" s="151"/>
      <c r="AB506" s="151"/>
      <c r="AC506" s="151"/>
      <c r="AD506" s="151"/>
      <c r="AE506" s="151"/>
      <c r="AF506" s="151"/>
      <c r="AG506" s="151"/>
      <c r="AH506" s="151"/>
      <c r="AI506" s="151"/>
      <c r="AJ506" s="151"/>
      <c r="AK506" s="151"/>
      <c r="AL506" s="151"/>
      <c r="AM506" s="151"/>
      <c r="AN506" s="151"/>
      <c r="AO506" s="151"/>
      <c r="AP506" s="151"/>
      <c r="AQ506" s="151"/>
      <c r="AR506" s="151"/>
      <c r="AS506" s="151"/>
      <c r="AT506" s="151"/>
      <c r="AU506" s="151"/>
      <c r="AV506" s="151"/>
      <c r="AW506" s="151"/>
      <c r="AX506" s="151"/>
      <c r="AY506" s="151"/>
      <c r="AZ506" s="151"/>
      <c r="BA506" s="151"/>
      <c r="BB506" s="151"/>
      <c r="BC506" s="151"/>
      <c r="BD506" s="151"/>
      <c r="BE506" s="151"/>
      <c r="BF506" s="151"/>
      <c r="BG506" s="151"/>
      <c r="BH506" s="151"/>
      <c r="BI506" s="151"/>
      <c r="BJ506" s="151"/>
      <c r="BK506" s="151"/>
      <c r="BL506" s="151"/>
      <c r="BM506" s="151"/>
      <c r="BN506" s="151"/>
      <c r="BO506" s="151"/>
      <c r="BP506" s="151"/>
      <c r="BQ506" s="151"/>
      <c r="BR506" s="151"/>
      <c r="BS506" s="151"/>
      <c r="BT506" s="151"/>
      <c r="BU506" s="151"/>
      <c r="BV506" s="151"/>
      <c r="BW506" s="151"/>
      <c r="BX506" s="151"/>
      <c r="BY506" s="151"/>
      <c r="BZ506" s="151"/>
      <c r="CA506" s="151"/>
      <c r="CB506" s="151"/>
      <c r="CC506" s="151"/>
      <c r="CD506" s="151"/>
      <c r="CE506" s="151"/>
      <c r="CF506" s="151"/>
      <c r="CG506" s="151"/>
      <c r="CH506" s="151"/>
      <c r="CI506" s="151"/>
      <c r="CJ506" s="151"/>
      <c r="CK506" s="151"/>
      <c r="CL506" s="151"/>
      <c r="CM506" s="151"/>
      <c r="CN506" s="151"/>
      <c r="CO506" s="151"/>
      <c r="CP506" s="151"/>
      <c r="CQ506" s="151"/>
      <c r="CR506" s="151"/>
      <c r="CS506" s="151"/>
      <c r="CT506" s="151"/>
      <c r="CU506" s="151"/>
      <c r="CV506" s="151"/>
      <c r="CW506" s="151"/>
      <c r="CX506" s="151"/>
      <c r="CY506" s="151"/>
      <c r="CZ506" s="151"/>
      <c r="DA506" s="151"/>
      <c r="DB506" s="151"/>
      <c r="DC506" s="151"/>
      <c r="DD506" s="151"/>
      <c r="DE506" s="151"/>
      <c r="DF506" s="151"/>
      <c r="DG506" s="151"/>
      <c r="DH506" s="151"/>
      <c r="DI506" s="151"/>
      <c r="DJ506" s="151"/>
      <c r="DK506" s="151"/>
      <c r="DL506" s="151"/>
      <c r="DM506" s="151"/>
      <c r="DN506" s="151"/>
      <c r="DO506" s="151"/>
      <c r="DP506" s="151"/>
      <c r="DQ506" s="151"/>
      <c r="DR506" s="151"/>
      <c r="DS506" s="151"/>
      <c r="DT506" s="151"/>
      <c r="DU506" s="151"/>
      <c r="DV506" s="151"/>
      <c r="DW506" s="151"/>
      <c r="DX506" s="151"/>
      <c r="DY506" s="151"/>
      <c r="DZ506" s="151"/>
      <c r="EA506" s="151"/>
      <c r="EB506" s="151"/>
      <c r="EC506" s="151"/>
      <c r="ED506" s="151"/>
      <c r="EE506" s="151"/>
      <c r="EF506" s="151"/>
      <c r="EG506" s="151"/>
      <c r="EH506" s="151"/>
      <c r="EI506" s="151"/>
      <c r="EJ506" s="151"/>
      <c r="EK506" s="151"/>
      <c r="EL506" s="151"/>
      <c r="EM506" s="151"/>
      <c r="EN506" s="151"/>
      <c r="EO506" s="151"/>
      <c r="EP506" s="151"/>
      <c r="EQ506" s="151"/>
      <c r="ER506" s="151"/>
      <c r="ES506" s="151"/>
      <c r="ET506" s="151"/>
      <c r="EU506" s="151"/>
      <c r="EV506" s="151"/>
      <c r="EW506" s="151"/>
      <c r="EX506" s="151"/>
      <c r="EY506" s="151"/>
      <c r="EZ506" s="151"/>
      <c r="FA506" s="151"/>
      <c r="FB506" s="151"/>
      <c r="FC506" s="151"/>
      <c r="FD506" s="151"/>
      <c r="FE506" s="151"/>
      <c r="FF506" s="151"/>
      <c r="FG506" s="151"/>
      <c r="FH506" s="151"/>
      <c r="FI506" s="151"/>
      <c r="FJ506" s="151"/>
      <c r="FK506" s="151"/>
      <c r="FL506" s="151"/>
      <c r="FM506" s="151"/>
      <c r="FN506" s="151"/>
      <c r="FO506" s="151"/>
      <c r="FP506" s="151"/>
      <c r="FQ506" s="151"/>
      <c r="FR506" s="151"/>
      <c r="FS506" s="151"/>
      <c r="FT506" s="151"/>
      <c r="FU506" s="151"/>
      <c r="FV506" s="151"/>
      <c r="FW506" s="151"/>
      <c r="FX506" s="151"/>
      <c r="FY506" s="151"/>
      <c r="FZ506" s="151"/>
      <c r="GA506" s="151"/>
      <c r="GB506" s="151"/>
      <c r="GC506" s="151"/>
      <c r="GD506" s="151"/>
      <c r="GE506" s="151"/>
      <c r="GF506" s="151"/>
      <c r="GG506" s="151"/>
      <c r="GH506" s="151"/>
      <c r="GI506" s="151"/>
      <c r="GJ506" s="151"/>
      <c r="GK506" s="151"/>
      <c r="GL506" s="151"/>
      <c r="GM506" s="151"/>
      <c r="GN506" s="151"/>
      <c r="GO506" s="151"/>
      <c r="GP506" s="151"/>
      <c r="GQ506" s="151"/>
      <c r="GR506" s="151"/>
      <c r="GS506" s="151"/>
      <c r="GT506" s="151"/>
      <c r="GU506" s="151"/>
      <c r="GV506" s="151"/>
      <c r="GW506" s="151"/>
      <c r="GX506" s="151"/>
      <c r="GY506" s="151"/>
      <c r="GZ506" s="151"/>
      <c r="HA506" s="151"/>
      <c r="HB506" s="151"/>
      <c r="HC506" s="151"/>
      <c r="HD506" s="151"/>
      <c r="HE506" s="151"/>
      <c r="HF506" s="151"/>
      <c r="HG506" s="151"/>
      <c r="HH506" s="151"/>
      <c r="HI506" s="151"/>
      <c r="HJ506" s="151"/>
      <c r="HK506" s="151"/>
      <c r="HL506" s="151"/>
      <c r="HM506" s="151"/>
      <c r="HN506" s="151"/>
      <c r="HO506" s="151"/>
      <c r="HP506" s="151"/>
      <c r="HQ506" s="151"/>
      <c r="HR506" s="151"/>
      <c r="HS506" s="151"/>
      <c r="HT506" s="151"/>
      <c r="HU506" s="151"/>
      <c r="HV506" s="151"/>
      <c r="HW506" s="151"/>
      <c r="HX506" s="151"/>
      <c r="HY506" s="151"/>
      <c r="HZ506" s="151"/>
      <c r="IA506" s="151"/>
      <c r="IB506" s="151"/>
      <c r="IC506" s="151"/>
      <c r="ID506" s="151"/>
      <c r="IE506" s="151"/>
      <c r="IF506" s="151"/>
      <c r="IG506" s="151"/>
      <c r="IH506" s="151"/>
      <c r="II506" s="151"/>
      <c r="IJ506" s="151"/>
      <c r="IK506" s="151"/>
      <c r="IL506" s="151"/>
      <c r="IM506" s="151"/>
      <c r="IN506" s="151"/>
      <c r="IO506" s="151"/>
      <c r="IP506" s="151"/>
      <c r="IQ506" s="151"/>
      <c r="IR506" s="151"/>
      <c r="IS506" s="151"/>
      <c r="IT506" s="151"/>
      <c r="IU506" s="151"/>
      <c r="IV506" s="151"/>
      <c r="IW506" s="151"/>
      <c r="IX506" s="151"/>
      <c r="IY506" s="151"/>
      <c r="IZ506" s="151"/>
      <c r="JA506" s="151"/>
      <c r="JB506" s="151"/>
      <c r="JC506" s="151"/>
      <c r="JD506" s="151"/>
      <c r="JE506" s="151"/>
      <c r="JF506" s="151"/>
      <c r="JG506" s="151"/>
      <c r="JH506" s="151"/>
      <c r="JI506" s="151"/>
      <c r="JJ506" s="151"/>
    </row>
    <row r="507" spans="1:270" s="118" customFormat="1" x14ac:dyDescent="0.25">
      <c r="A507" s="124"/>
      <c r="B507" s="132">
        <v>322</v>
      </c>
      <c r="C507" s="126"/>
      <c r="D507" s="131" t="s">
        <v>51</v>
      </c>
      <c r="E507" s="280"/>
      <c r="F507" s="263">
        <f>F508</f>
        <v>0</v>
      </c>
      <c r="G507" s="256"/>
      <c r="H507" s="116"/>
      <c r="I507" s="117"/>
      <c r="J507" s="151"/>
      <c r="K507" s="151"/>
      <c r="L507" s="151"/>
      <c r="M507" s="151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1"/>
      <c r="AA507" s="151"/>
      <c r="AB507" s="151"/>
      <c r="AC507" s="151"/>
      <c r="AD507" s="151"/>
      <c r="AE507" s="151"/>
      <c r="AF507" s="151"/>
      <c r="AG507" s="151"/>
      <c r="AH507" s="151"/>
      <c r="AI507" s="151"/>
      <c r="AJ507" s="151"/>
      <c r="AK507" s="151"/>
      <c r="AL507" s="151"/>
      <c r="AM507" s="151"/>
      <c r="AN507" s="151"/>
      <c r="AO507" s="151"/>
      <c r="AP507" s="151"/>
      <c r="AQ507" s="151"/>
      <c r="AR507" s="151"/>
      <c r="AS507" s="151"/>
      <c r="AT507" s="151"/>
      <c r="AU507" s="151"/>
      <c r="AV507" s="151"/>
      <c r="AW507" s="151"/>
      <c r="AX507" s="151"/>
      <c r="AY507" s="151"/>
      <c r="AZ507" s="151"/>
      <c r="BA507" s="151"/>
      <c r="BB507" s="151"/>
      <c r="BC507" s="151"/>
      <c r="BD507" s="151"/>
      <c r="BE507" s="151"/>
      <c r="BF507" s="151"/>
      <c r="BG507" s="151"/>
      <c r="BH507" s="151"/>
      <c r="BI507" s="151"/>
      <c r="BJ507" s="151"/>
      <c r="BK507" s="151"/>
      <c r="BL507" s="151"/>
      <c r="BM507" s="151"/>
      <c r="BN507" s="151"/>
      <c r="BO507" s="151"/>
      <c r="BP507" s="151"/>
      <c r="BQ507" s="151"/>
      <c r="BR507" s="151"/>
      <c r="BS507" s="151"/>
      <c r="BT507" s="151"/>
      <c r="BU507" s="151"/>
      <c r="BV507" s="151"/>
      <c r="BW507" s="151"/>
      <c r="BX507" s="151"/>
      <c r="BY507" s="151"/>
      <c r="BZ507" s="151"/>
      <c r="CA507" s="151"/>
      <c r="CB507" s="151"/>
      <c r="CC507" s="151"/>
      <c r="CD507" s="151"/>
      <c r="CE507" s="151"/>
      <c r="CF507" s="151"/>
      <c r="CG507" s="151"/>
      <c r="CH507" s="151"/>
      <c r="CI507" s="151"/>
      <c r="CJ507" s="151"/>
      <c r="CK507" s="151"/>
      <c r="CL507" s="151"/>
      <c r="CM507" s="151"/>
      <c r="CN507" s="151"/>
      <c r="CO507" s="151"/>
      <c r="CP507" s="151"/>
      <c r="CQ507" s="151"/>
      <c r="CR507" s="151"/>
      <c r="CS507" s="151"/>
      <c r="CT507" s="151"/>
      <c r="CU507" s="151"/>
      <c r="CV507" s="151"/>
      <c r="CW507" s="151"/>
      <c r="CX507" s="151"/>
      <c r="CY507" s="151"/>
      <c r="CZ507" s="151"/>
      <c r="DA507" s="151"/>
      <c r="DB507" s="151"/>
      <c r="DC507" s="151"/>
      <c r="DD507" s="151"/>
      <c r="DE507" s="151"/>
      <c r="DF507" s="151"/>
      <c r="DG507" s="151"/>
      <c r="DH507" s="151"/>
      <c r="DI507" s="151"/>
      <c r="DJ507" s="151"/>
      <c r="DK507" s="151"/>
      <c r="DL507" s="151"/>
      <c r="DM507" s="151"/>
      <c r="DN507" s="151"/>
      <c r="DO507" s="151"/>
      <c r="DP507" s="151"/>
      <c r="DQ507" s="151"/>
      <c r="DR507" s="151"/>
      <c r="DS507" s="151"/>
      <c r="DT507" s="151"/>
      <c r="DU507" s="151"/>
      <c r="DV507" s="151"/>
      <c r="DW507" s="151"/>
      <c r="DX507" s="151"/>
      <c r="DY507" s="151"/>
      <c r="DZ507" s="151"/>
      <c r="EA507" s="151"/>
      <c r="EB507" s="151"/>
      <c r="EC507" s="151"/>
      <c r="ED507" s="151"/>
      <c r="EE507" s="151"/>
      <c r="EF507" s="151"/>
      <c r="EG507" s="151"/>
      <c r="EH507" s="151"/>
      <c r="EI507" s="151"/>
      <c r="EJ507" s="151"/>
      <c r="EK507" s="151"/>
      <c r="EL507" s="151"/>
      <c r="EM507" s="151"/>
      <c r="EN507" s="151"/>
      <c r="EO507" s="151"/>
      <c r="EP507" s="151"/>
      <c r="EQ507" s="151"/>
      <c r="ER507" s="151"/>
      <c r="ES507" s="151"/>
      <c r="ET507" s="151"/>
      <c r="EU507" s="151"/>
      <c r="EV507" s="151"/>
      <c r="EW507" s="151"/>
      <c r="EX507" s="151"/>
      <c r="EY507" s="151"/>
      <c r="EZ507" s="151"/>
      <c r="FA507" s="151"/>
      <c r="FB507" s="151"/>
      <c r="FC507" s="151"/>
      <c r="FD507" s="151"/>
      <c r="FE507" s="151"/>
      <c r="FF507" s="151"/>
      <c r="FG507" s="151"/>
      <c r="FH507" s="151"/>
      <c r="FI507" s="151"/>
      <c r="FJ507" s="151"/>
      <c r="FK507" s="151"/>
      <c r="FL507" s="151"/>
      <c r="FM507" s="151"/>
      <c r="FN507" s="151"/>
      <c r="FO507" s="151"/>
      <c r="FP507" s="151"/>
      <c r="FQ507" s="151"/>
      <c r="FR507" s="151"/>
      <c r="FS507" s="151"/>
      <c r="FT507" s="151"/>
      <c r="FU507" s="151"/>
      <c r="FV507" s="151"/>
      <c r="FW507" s="151"/>
      <c r="FX507" s="151"/>
      <c r="FY507" s="151"/>
      <c r="FZ507" s="151"/>
      <c r="GA507" s="151"/>
      <c r="GB507" s="151"/>
      <c r="GC507" s="151"/>
      <c r="GD507" s="151"/>
      <c r="GE507" s="151"/>
      <c r="GF507" s="151"/>
      <c r="GG507" s="151"/>
      <c r="GH507" s="151"/>
      <c r="GI507" s="151"/>
      <c r="GJ507" s="151"/>
      <c r="GK507" s="151"/>
      <c r="GL507" s="151"/>
      <c r="GM507" s="151"/>
      <c r="GN507" s="151"/>
      <c r="GO507" s="151"/>
      <c r="GP507" s="151"/>
      <c r="GQ507" s="151"/>
      <c r="GR507" s="151"/>
      <c r="GS507" s="151"/>
      <c r="GT507" s="151"/>
      <c r="GU507" s="151"/>
      <c r="GV507" s="151"/>
      <c r="GW507" s="151"/>
      <c r="GX507" s="151"/>
      <c r="GY507" s="151"/>
      <c r="GZ507" s="151"/>
      <c r="HA507" s="151"/>
      <c r="HB507" s="151"/>
      <c r="HC507" s="151"/>
      <c r="HD507" s="151"/>
      <c r="HE507" s="151"/>
      <c r="HF507" s="151"/>
      <c r="HG507" s="151"/>
      <c r="HH507" s="151"/>
      <c r="HI507" s="151"/>
      <c r="HJ507" s="151"/>
      <c r="HK507" s="151"/>
      <c r="HL507" s="151"/>
      <c r="HM507" s="151"/>
      <c r="HN507" s="151"/>
      <c r="HO507" s="151"/>
      <c r="HP507" s="151"/>
      <c r="HQ507" s="151"/>
      <c r="HR507" s="151"/>
      <c r="HS507" s="151"/>
      <c r="HT507" s="151"/>
      <c r="HU507" s="151"/>
      <c r="HV507" s="151"/>
      <c r="HW507" s="151"/>
      <c r="HX507" s="151"/>
      <c r="HY507" s="151"/>
      <c r="HZ507" s="151"/>
      <c r="IA507" s="151"/>
      <c r="IB507" s="151"/>
      <c r="IC507" s="151"/>
      <c r="ID507" s="151"/>
      <c r="IE507" s="151"/>
      <c r="IF507" s="151"/>
      <c r="IG507" s="151"/>
      <c r="IH507" s="151"/>
      <c r="II507" s="151"/>
      <c r="IJ507" s="151"/>
      <c r="IK507" s="151"/>
      <c r="IL507" s="151"/>
      <c r="IM507" s="151"/>
      <c r="IN507" s="151"/>
      <c r="IO507" s="151"/>
      <c r="IP507" s="151"/>
      <c r="IQ507" s="151"/>
      <c r="IR507" s="151"/>
      <c r="IS507" s="151"/>
      <c r="IT507" s="151"/>
      <c r="IU507" s="151"/>
      <c r="IV507" s="151"/>
      <c r="IW507" s="151"/>
      <c r="IX507" s="151"/>
      <c r="IY507" s="151"/>
      <c r="IZ507" s="151"/>
      <c r="JA507" s="151"/>
      <c r="JB507" s="151"/>
      <c r="JC507" s="151"/>
      <c r="JD507" s="151"/>
      <c r="JE507" s="151"/>
      <c r="JF507" s="151"/>
      <c r="JG507" s="151"/>
      <c r="JH507" s="151"/>
      <c r="JI507" s="151"/>
      <c r="JJ507" s="151"/>
    </row>
    <row r="508" spans="1:270" x14ac:dyDescent="0.25">
      <c r="A508" s="513">
        <v>3222</v>
      </c>
      <c r="B508" s="514"/>
      <c r="C508" s="515"/>
      <c r="D508" s="46" t="s">
        <v>84</v>
      </c>
      <c r="E508" s="398"/>
      <c r="F508" s="252"/>
      <c r="G508" s="252"/>
      <c r="H508" s="11"/>
      <c r="I508" s="12"/>
      <c r="J508" s="151"/>
      <c r="K508" s="151"/>
      <c r="L508" s="151"/>
      <c r="M508" s="151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1"/>
      <c r="AA508" s="151"/>
      <c r="AB508" s="151"/>
      <c r="AC508" s="151"/>
      <c r="AD508" s="151"/>
      <c r="AE508" s="151"/>
      <c r="AF508" s="151"/>
      <c r="AG508" s="151"/>
      <c r="AH508" s="151"/>
      <c r="AI508" s="151"/>
      <c r="AJ508" s="151"/>
      <c r="AK508" s="151"/>
      <c r="AL508" s="151"/>
      <c r="AM508" s="151"/>
      <c r="AN508" s="151"/>
      <c r="AO508" s="151"/>
      <c r="AP508" s="151"/>
      <c r="AQ508" s="151"/>
      <c r="AR508" s="151"/>
      <c r="AS508" s="151"/>
      <c r="AT508" s="151"/>
      <c r="AU508" s="151"/>
      <c r="AV508" s="151"/>
      <c r="AW508" s="151"/>
      <c r="AX508" s="151"/>
      <c r="AY508" s="151"/>
      <c r="AZ508" s="151"/>
      <c r="BA508" s="151"/>
      <c r="BB508" s="151"/>
      <c r="BC508" s="151"/>
      <c r="BD508" s="151"/>
      <c r="BE508" s="151"/>
      <c r="BF508" s="151"/>
      <c r="BG508" s="151"/>
      <c r="BH508" s="151"/>
      <c r="BI508" s="151"/>
      <c r="BJ508" s="151"/>
      <c r="BK508" s="151"/>
      <c r="BL508" s="151"/>
      <c r="BM508" s="151"/>
      <c r="BN508" s="151"/>
      <c r="BO508" s="151"/>
      <c r="BP508" s="151"/>
      <c r="BQ508" s="151"/>
      <c r="BR508" s="151"/>
      <c r="BS508" s="151"/>
      <c r="BT508" s="151"/>
      <c r="BU508" s="151"/>
      <c r="BV508" s="151"/>
      <c r="BW508" s="151"/>
      <c r="BX508" s="151"/>
      <c r="BY508" s="151"/>
      <c r="BZ508" s="151"/>
      <c r="CA508" s="151"/>
      <c r="CB508" s="151"/>
      <c r="CC508" s="151"/>
      <c r="CD508" s="151"/>
      <c r="CE508" s="151"/>
      <c r="CF508" s="151"/>
      <c r="CG508" s="151"/>
      <c r="CH508" s="151"/>
      <c r="CI508" s="151"/>
      <c r="CJ508" s="151"/>
      <c r="CK508" s="151"/>
      <c r="CL508" s="151"/>
      <c r="CM508" s="151"/>
      <c r="CN508" s="151"/>
      <c r="CO508" s="151"/>
      <c r="CP508" s="151"/>
      <c r="CQ508" s="151"/>
      <c r="CR508" s="151"/>
      <c r="CS508" s="151"/>
      <c r="CT508" s="151"/>
      <c r="CU508" s="151"/>
      <c r="CV508" s="151"/>
      <c r="CW508" s="151"/>
      <c r="CX508" s="151"/>
      <c r="CY508" s="151"/>
      <c r="CZ508" s="151"/>
      <c r="DA508" s="151"/>
      <c r="DB508" s="151"/>
      <c r="DC508" s="151"/>
      <c r="DD508" s="151"/>
      <c r="DE508" s="151"/>
      <c r="DF508" s="151"/>
      <c r="DG508" s="151"/>
      <c r="DH508" s="151"/>
      <c r="DI508" s="151"/>
      <c r="DJ508" s="151"/>
      <c r="DK508" s="151"/>
      <c r="DL508" s="151"/>
      <c r="DM508" s="151"/>
      <c r="DN508" s="151"/>
      <c r="DO508" s="151"/>
      <c r="DP508" s="151"/>
      <c r="DQ508" s="151"/>
      <c r="DR508" s="151"/>
      <c r="DS508" s="151"/>
      <c r="DT508" s="151"/>
      <c r="DU508" s="151"/>
      <c r="DV508" s="151"/>
      <c r="DW508" s="151"/>
      <c r="DX508" s="151"/>
      <c r="DY508" s="151"/>
      <c r="DZ508" s="151"/>
      <c r="EA508" s="151"/>
      <c r="EB508" s="151"/>
      <c r="EC508" s="151"/>
      <c r="ED508" s="151"/>
      <c r="EE508" s="151"/>
      <c r="EF508" s="151"/>
      <c r="EG508" s="151"/>
      <c r="EH508" s="151"/>
      <c r="EI508" s="151"/>
      <c r="EJ508" s="151"/>
      <c r="EK508" s="151"/>
      <c r="EL508" s="151"/>
      <c r="EM508" s="151"/>
      <c r="EN508" s="151"/>
      <c r="EO508" s="151"/>
      <c r="EP508" s="151"/>
      <c r="EQ508" s="151"/>
      <c r="ER508" s="151"/>
      <c r="ES508" s="151"/>
      <c r="ET508" s="151"/>
      <c r="EU508" s="151"/>
      <c r="EV508" s="151"/>
      <c r="EW508" s="151"/>
      <c r="EX508" s="151"/>
      <c r="EY508" s="151"/>
      <c r="EZ508" s="151"/>
      <c r="FA508" s="151"/>
      <c r="FB508" s="151"/>
      <c r="FC508" s="151"/>
      <c r="FD508" s="151"/>
      <c r="FE508" s="151"/>
      <c r="FF508" s="151"/>
      <c r="FG508" s="151"/>
      <c r="FH508" s="151"/>
      <c r="FI508" s="151"/>
      <c r="FJ508" s="151"/>
      <c r="FK508" s="151"/>
      <c r="FL508" s="151"/>
      <c r="FM508" s="151"/>
      <c r="FN508" s="151"/>
      <c r="FO508" s="151"/>
      <c r="FP508" s="151"/>
      <c r="FQ508" s="151"/>
      <c r="FR508" s="151"/>
      <c r="FS508" s="151"/>
      <c r="FT508" s="151"/>
      <c r="FU508" s="151"/>
      <c r="FV508" s="151"/>
      <c r="FW508" s="151"/>
      <c r="FX508" s="151"/>
      <c r="FY508" s="151"/>
      <c r="FZ508" s="151"/>
      <c r="GA508" s="151"/>
      <c r="GB508" s="151"/>
      <c r="GC508" s="151"/>
      <c r="GD508" s="151"/>
      <c r="GE508" s="151"/>
      <c r="GF508" s="151"/>
      <c r="GG508" s="151"/>
      <c r="GH508" s="151"/>
      <c r="GI508" s="151"/>
      <c r="GJ508" s="151"/>
      <c r="GK508" s="151"/>
      <c r="GL508" s="151"/>
      <c r="GM508" s="151"/>
      <c r="GN508" s="151"/>
      <c r="GO508" s="151"/>
      <c r="GP508" s="151"/>
      <c r="GQ508" s="151"/>
      <c r="GR508" s="151"/>
      <c r="GS508" s="151"/>
      <c r="GT508" s="151"/>
      <c r="GU508" s="151"/>
      <c r="GV508" s="151"/>
      <c r="GW508" s="151"/>
      <c r="GX508" s="151"/>
      <c r="GY508" s="151"/>
      <c r="GZ508" s="151"/>
      <c r="HA508" s="151"/>
      <c r="HB508" s="151"/>
      <c r="HC508" s="151"/>
      <c r="HD508" s="151"/>
      <c r="HE508" s="151"/>
      <c r="HF508" s="151"/>
      <c r="HG508" s="151"/>
      <c r="HH508" s="151"/>
      <c r="HI508" s="151"/>
      <c r="HJ508" s="151"/>
      <c r="HK508" s="151"/>
      <c r="HL508" s="151"/>
      <c r="HM508" s="151"/>
      <c r="HN508" s="151"/>
      <c r="HO508" s="151"/>
      <c r="HP508" s="151"/>
      <c r="HQ508" s="151"/>
      <c r="HR508" s="151"/>
      <c r="HS508" s="151"/>
      <c r="HT508" s="151"/>
      <c r="HU508" s="151"/>
      <c r="HV508" s="151"/>
      <c r="HW508" s="151"/>
      <c r="HX508" s="151"/>
      <c r="HY508" s="151"/>
      <c r="HZ508" s="151"/>
      <c r="IA508" s="151"/>
      <c r="IB508" s="151"/>
      <c r="IC508" s="151"/>
      <c r="ID508" s="151"/>
      <c r="IE508" s="151"/>
      <c r="IF508" s="151"/>
      <c r="IG508" s="151"/>
      <c r="IH508" s="151"/>
      <c r="II508" s="151"/>
      <c r="IJ508" s="151"/>
      <c r="IK508" s="151"/>
      <c r="IL508" s="151"/>
      <c r="IM508" s="151"/>
      <c r="IN508" s="151"/>
      <c r="IO508" s="151"/>
      <c r="IP508" s="151"/>
      <c r="IQ508" s="151"/>
      <c r="IR508" s="151"/>
      <c r="IS508" s="151"/>
      <c r="IT508" s="151"/>
      <c r="IU508" s="151"/>
      <c r="IV508" s="151"/>
      <c r="IW508" s="151"/>
      <c r="IX508" s="151"/>
      <c r="IY508" s="151"/>
      <c r="IZ508" s="151"/>
      <c r="JA508" s="151"/>
      <c r="JB508" s="151"/>
      <c r="JC508" s="151"/>
      <c r="JD508" s="151"/>
      <c r="JE508" s="151"/>
      <c r="JF508" s="151"/>
      <c r="JG508" s="151"/>
      <c r="JH508" s="151"/>
      <c r="JI508" s="151"/>
      <c r="JJ508" s="151"/>
    </row>
    <row r="509" spans="1:270" s="118" customFormat="1" ht="15.75" customHeight="1" x14ac:dyDescent="0.25">
      <c r="A509" s="124"/>
      <c r="B509" s="132">
        <v>329</v>
      </c>
      <c r="C509" s="126"/>
      <c r="D509" s="131" t="s">
        <v>65</v>
      </c>
      <c r="E509" s="280"/>
      <c r="F509" s="263">
        <f>F510</f>
        <v>0</v>
      </c>
      <c r="G509" s="256"/>
      <c r="H509" s="116"/>
      <c r="I509" s="117"/>
      <c r="J509" s="151"/>
      <c r="K509" s="151"/>
      <c r="L509" s="151"/>
      <c r="M509" s="151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1"/>
      <c r="AA509" s="151"/>
      <c r="AB509" s="151"/>
      <c r="AC509" s="151"/>
      <c r="AD509" s="151"/>
      <c r="AE509" s="151"/>
      <c r="AF509" s="151"/>
      <c r="AG509" s="151"/>
      <c r="AH509" s="151"/>
      <c r="AI509" s="151"/>
      <c r="AJ509" s="151"/>
      <c r="AK509" s="151"/>
      <c r="AL509" s="151"/>
      <c r="AM509" s="151"/>
      <c r="AN509" s="151"/>
      <c r="AO509" s="151"/>
      <c r="AP509" s="151"/>
      <c r="AQ509" s="151"/>
      <c r="AR509" s="151"/>
      <c r="AS509" s="151"/>
      <c r="AT509" s="151"/>
      <c r="AU509" s="151"/>
      <c r="AV509" s="151"/>
      <c r="AW509" s="151"/>
      <c r="AX509" s="151"/>
      <c r="AY509" s="151"/>
      <c r="AZ509" s="151"/>
      <c r="BA509" s="151"/>
      <c r="BB509" s="151"/>
      <c r="BC509" s="151"/>
      <c r="BD509" s="151"/>
      <c r="BE509" s="151"/>
      <c r="BF509" s="151"/>
      <c r="BG509" s="151"/>
      <c r="BH509" s="151"/>
      <c r="BI509" s="151"/>
      <c r="BJ509" s="151"/>
      <c r="BK509" s="151"/>
      <c r="BL509" s="151"/>
      <c r="BM509" s="151"/>
      <c r="BN509" s="151"/>
      <c r="BO509" s="151"/>
      <c r="BP509" s="151"/>
      <c r="BQ509" s="151"/>
      <c r="BR509" s="151"/>
      <c r="BS509" s="151"/>
      <c r="BT509" s="151"/>
      <c r="BU509" s="151"/>
      <c r="BV509" s="151"/>
      <c r="BW509" s="151"/>
      <c r="BX509" s="151"/>
      <c r="BY509" s="151"/>
      <c r="BZ509" s="151"/>
      <c r="CA509" s="151"/>
      <c r="CB509" s="151"/>
      <c r="CC509" s="151"/>
      <c r="CD509" s="151"/>
      <c r="CE509" s="151"/>
      <c r="CF509" s="151"/>
      <c r="CG509" s="151"/>
      <c r="CH509" s="151"/>
      <c r="CI509" s="151"/>
      <c r="CJ509" s="151"/>
      <c r="CK509" s="151"/>
      <c r="CL509" s="151"/>
      <c r="CM509" s="151"/>
      <c r="CN509" s="151"/>
      <c r="CO509" s="151"/>
      <c r="CP509" s="151"/>
      <c r="CQ509" s="151"/>
      <c r="CR509" s="151"/>
      <c r="CS509" s="151"/>
      <c r="CT509" s="151"/>
      <c r="CU509" s="151"/>
      <c r="CV509" s="151"/>
      <c r="CW509" s="151"/>
      <c r="CX509" s="151"/>
      <c r="CY509" s="151"/>
      <c r="CZ509" s="151"/>
      <c r="DA509" s="151"/>
      <c r="DB509" s="151"/>
      <c r="DC509" s="151"/>
      <c r="DD509" s="151"/>
      <c r="DE509" s="151"/>
      <c r="DF509" s="151"/>
      <c r="DG509" s="151"/>
      <c r="DH509" s="151"/>
      <c r="DI509" s="151"/>
      <c r="DJ509" s="151"/>
      <c r="DK509" s="151"/>
      <c r="DL509" s="151"/>
      <c r="DM509" s="151"/>
      <c r="DN509" s="151"/>
      <c r="DO509" s="151"/>
      <c r="DP509" s="151"/>
      <c r="DQ509" s="151"/>
      <c r="DR509" s="151"/>
      <c r="DS509" s="151"/>
      <c r="DT509" s="151"/>
      <c r="DU509" s="151"/>
      <c r="DV509" s="151"/>
      <c r="DW509" s="151"/>
      <c r="DX509" s="151"/>
      <c r="DY509" s="151"/>
      <c r="DZ509" s="151"/>
      <c r="EA509" s="151"/>
      <c r="EB509" s="151"/>
      <c r="EC509" s="151"/>
      <c r="ED509" s="151"/>
      <c r="EE509" s="151"/>
      <c r="EF509" s="151"/>
      <c r="EG509" s="151"/>
      <c r="EH509" s="151"/>
      <c r="EI509" s="151"/>
      <c r="EJ509" s="151"/>
      <c r="EK509" s="151"/>
      <c r="EL509" s="151"/>
      <c r="EM509" s="151"/>
      <c r="EN509" s="151"/>
      <c r="EO509" s="151"/>
      <c r="EP509" s="151"/>
      <c r="EQ509" s="151"/>
      <c r="ER509" s="151"/>
      <c r="ES509" s="151"/>
      <c r="ET509" s="151"/>
      <c r="EU509" s="151"/>
      <c r="EV509" s="151"/>
      <c r="EW509" s="151"/>
      <c r="EX509" s="151"/>
      <c r="EY509" s="151"/>
      <c r="EZ509" s="151"/>
      <c r="FA509" s="151"/>
      <c r="FB509" s="151"/>
      <c r="FC509" s="151"/>
      <c r="FD509" s="151"/>
      <c r="FE509" s="151"/>
      <c r="FF509" s="151"/>
      <c r="FG509" s="151"/>
      <c r="FH509" s="151"/>
      <c r="FI509" s="151"/>
      <c r="FJ509" s="151"/>
      <c r="FK509" s="151"/>
      <c r="FL509" s="151"/>
      <c r="FM509" s="151"/>
      <c r="FN509" s="151"/>
      <c r="FO509" s="151"/>
      <c r="FP509" s="151"/>
      <c r="FQ509" s="151"/>
      <c r="FR509" s="151"/>
      <c r="FS509" s="151"/>
      <c r="FT509" s="151"/>
      <c r="FU509" s="151"/>
      <c r="FV509" s="151"/>
      <c r="FW509" s="151"/>
      <c r="FX509" s="151"/>
      <c r="FY509" s="151"/>
      <c r="FZ509" s="151"/>
      <c r="GA509" s="151"/>
      <c r="GB509" s="151"/>
      <c r="GC509" s="151"/>
      <c r="GD509" s="151"/>
      <c r="GE509" s="151"/>
      <c r="GF509" s="151"/>
      <c r="GG509" s="151"/>
      <c r="GH509" s="151"/>
      <c r="GI509" s="151"/>
      <c r="GJ509" s="151"/>
      <c r="GK509" s="151"/>
      <c r="GL509" s="151"/>
      <c r="GM509" s="151"/>
      <c r="GN509" s="151"/>
      <c r="GO509" s="151"/>
      <c r="GP509" s="151"/>
      <c r="GQ509" s="151"/>
      <c r="GR509" s="151"/>
      <c r="GS509" s="151"/>
      <c r="GT509" s="151"/>
      <c r="GU509" s="151"/>
      <c r="GV509" s="151"/>
      <c r="GW509" s="151"/>
      <c r="GX509" s="151"/>
      <c r="GY509" s="151"/>
      <c r="GZ509" s="151"/>
      <c r="HA509" s="151"/>
      <c r="HB509" s="151"/>
      <c r="HC509" s="151"/>
      <c r="HD509" s="151"/>
      <c r="HE509" s="151"/>
      <c r="HF509" s="151"/>
      <c r="HG509" s="151"/>
      <c r="HH509" s="151"/>
      <c r="HI509" s="151"/>
      <c r="HJ509" s="151"/>
      <c r="HK509" s="151"/>
      <c r="HL509" s="151"/>
      <c r="HM509" s="151"/>
      <c r="HN509" s="151"/>
      <c r="HO509" s="151"/>
      <c r="HP509" s="151"/>
      <c r="HQ509" s="151"/>
      <c r="HR509" s="151"/>
      <c r="HS509" s="151"/>
      <c r="HT509" s="151"/>
      <c r="HU509" s="151"/>
      <c r="HV509" s="151"/>
      <c r="HW509" s="151"/>
      <c r="HX509" s="151"/>
      <c r="HY509" s="151"/>
      <c r="HZ509" s="151"/>
      <c r="IA509" s="151"/>
      <c r="IB509" s="151"/>
      <c r="IC509" s="151"/>
      <c r="ID509" s="151"/>
      <c r="IE509" s="151"/>
      <c r="IF509" s="151"/>
      <c r="IG509" s="151"/>
      <c r="IH509" s="151"/>
      <c r="II509" s="151"/>
      <c r="IJ509" s="151"/>
      <c r="IK509" s="151"/>
      <c r="IL509" s="151"/>
      <c r="IM509" s="151"/>
      <c r="IN509" s="151"/>
      <c r="IO509" s="151"/>
      <c r="IP509" s="151"/>
      <c r="IQ509" s="151"/>
      <c r="IR509" s="151"/>
      <c r="IS509" s="151"/>
      <c r="IT509" s="151"/>
      <c r="IU509" s="151"/>
      <c r="IV509" s="151"/>
      <c r="IW509" s="151"/>
      <c r="IX509" s="151"/>
      <c r="IY509" s="151"/>
      <c r="IZ509" s="151"/>
      <c r="JA509" s="151"/>
      <c r="JB509" s="151"/>
      <c r="JC509" s="151"/>
      <c r="JD509" s="151"/>
      <c r="JE509" s="151"/>
      <c r="JF509" s="151"/>
      <c r="JG509" s="151"/>
      <c r="JH509" s="151"/>
      <c r="JI509" s="151"/>
      <c r="JJ509" s="151"/>
    </row>
    <row r="510" spans="1:270" ht="15" customHeight="1" x14ac:dyDescent="0.25">
      <c r="A510" s="513">
        <v>3299</v>
      </c>
      <c r="B510" s="514"/>
      <c r="C510" s="515"/>
      <c r="D510" s="46" t="s">
        <v>65</v>
      </c>
      <c r="E510" s="398"/>
      <c r="F510" s="252"/>
      <c r="G510" s="252"/>
      <c r="H510" s="11"/>
      <c r="I510" s="12"/>
      <c r="J510" s="151"/>
      <c r="K510" s="151"/>
      <c r="L510" s="151"/>
      <c r="M510" s="151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1"/>
      <c r="AA510" s="151"/>
      <c r="AB510" s="151"/>
      <c r="AC510" s="151"/>
      <c r="AD510" s="151"/>
      <c r="AE510" s="151"/>
      <c r="AF510" s="151"/>
      <c r="AG510" s="151"/>
      <c r="AH510" s="151"/>
      <c r="AI510" s="151"/>
      <c r="AJ510" s="151"/>
      <c r="AK510" s="151"/>
      <c r="AL510" s="151"/>
      <c r="AM510" s="151"/>
      <c r="AN510" s="151"/>
      <c r="AO510" s="151"/>
      <c r="AP510" s="151"/>
      <c r="AQ510" s="151"/>
      <c r="AR510" s="151"/>
      <c r="AS510" s="151"/>
      <c r="AT510" s="151"/>
      <c r="AU510" s="151"/>
      <c r="AV510" s="151"/>
      <c r="AW510" s="151"/>
      <c r="AX510" s="151"/>
      <c r="AY510" s="151"/>
      <c r="AZ510" s="151"/>
      <c r="BA510" s="151"/>
      <c r="BB510" s="151"/>
      <c r="BC510" s="151"/>
      <c r="BD510" s="151"/>
      <c r="BE510" s="151"/>
      <c r="BF510" s="151"/>
      <c r="BG510" s="151"/>
      <c r="BH510" s="151"/>
      <c r="BI510" s="151"/>
      <c r="BJ510" s="151"/>
      <c r="BK510" s="151"/>
      <c r="BL510" s="151"/>
      <c r="BM510" s="151"/>
      <c r="BN510" s="151"/>
      <c r="BO510" s="151"/>
      <c r="BP510" s="151"/>
      <c r="BQ510" s="151"/>
      <c r="BR510" s="151"/>
      <c r="BS510" s="151"/>
      <c r="BT510" s="151"/>
      <c r="BU510" s="151"/>
      <c r="BV510" s="151"/>
      <c r="BW510" s="151"/>
      <c r="BX510" s="151"/>
      <c r="BY510" s="151"/>
      <c r="BZ510" s="151"/>
      <c r="CA510" s="151"/>
      <c r="CB510" s="151"/>
      <c r="CC510" s="151"/>
      <c r="CD510" s="151"/>
      <c r="CE510" s="151"/>
      <c r="CF510" s="151"/>
      <c r="CG510" s="151"/>
      <c r="CH510" s="151"/>
      <c r="CI510" s="151"/>
      <c r="CJ510" s="151"/>
      <c r="CK510" s="151"/>
      <c r="CL510" s="151"/>
      <c r="CM510" s="151"/>
      <c r="CN510" s="151"/>
      <c r="CO510" s="151"/>
      <c r="CP510" s="151"/>
      <c r="CQ510" s="151"/>
      <c r="CR510" s="151"/>
      <c r="CS510" s="151"/>
      <c r="CT510" s="151"/>
      <c r="CU510" s="151"/>
      <c r="CV510" s="151"/>
      <c r="CW510" s="151"/>
      <c r="CX510" s="151"/>
      <c r="CY510" s="151"/>
      <c r="CZ510" s="151"/>
      <c r="DA510" s="151"/>
      <c r="DB510" s="151"/>
      <c r="DC510" s="151"/>
      <c r="DD510" s="151"/>
      <c r="DE510" s="151"/>
      <c r="DF510" s="151"/>
      <c r="DG510" s="151"/>
      <c r="DH510" s="151"/>
      <c r="DI510" s="151"/>
      <c r="DJ510" s="151"/>
      <c r="DK510" s="151"/>
      <c r="DL510" s="151"/>
      <c r="DM510" s="151"/>
      <c r="DN510" s="151"/>
      <c r="DO510" s="151"/>
      <c r="DP510" s="151"/>
      <c r="DQ510" s="151"/>
      <c r="DR510" s="151"/>
      <c r="DS510" s="151"/>
      <c r="DT510" s="151"/>
      <c r="DU510" s="151"/>
      <c r="DV510" s="151"/>
      <c r="DW510" s="151"/>
      <c r="DX510" s="151"/>
      <c r="DY510" s="151"/>
      <c r="DZ510" s="151"/>
      <c r="EA510" s="151"/>
      <c r="EB510" s="151"/>
      <c r="EC510" s="151"/>
      <c r="ED510" s="151"/>
      <c r="EE510" s="151"/>
      <c r="EF510" s="151"/>
      <c r="EG510" s="151"/>
      <c r="EH510" s="151"/>
      <c r="EI510" s="151"/>
      <c r="EJ510" s="151"/>
      <c r="EK510" s="151"/>
      <c r="EL510" s="151"/>
      <c r="EM510" s="151"/>
      <c r="EN510" s="151"/>
      <c r="EO510" s="151"/>
      <c r="EP510" s="151"/>
      <c r="EQ510" s="151"/>
      <c r="ER510" s="151"/>
      <c r="ES510" s="151"/>
      <c r="ET510" s="151"/>
      <c r="EU510" s="151"/>
      <c r="EV510" s="151"/>
      <c r="EW510" s="151"/>
      <c r="EX510" s="151"/>
      <c r="EY510" s="151"/>
      <c r="EZ510" s="151"/>
      <c r="FA510" s="151"/>
      <c r="FB510" s="151"/>
      <c r="FC510" s="151"/>
      <c r="FD510" s="151"/>
      <c r="FE510" s="151"/>
      <c r="FF510" s="151"/>
      <c r="FG510" s="151"/>
      <c r="FH510" s="151"/>
      <c r="FI510" s="151"/>
      <c r="FJ510" s="151"/>
      <c r="FK510" s="151"/>
      <c r="FL510" s="151"/>
      <c r="FM510" s="151"/>
      <c r="FN510" s="151"/>
      <c r="FO510" s="151"/>
      <c r="FP510" s="151"/>
      <c r="FQ510" s="151"/>
      <c r="FR510" s="151"/>
      <c r="FS510" s="151"/>
      <c r="FT510" s="151"/>
      <c r="FU510" s="151"/>
      <c r="FV510" s="151"/>
      <c r="FW510" s="151"/>
      <c r="FX510" s="151"/>
      <c r="FY510" s="151"/>
      <c r="FZ510" s="151"/>
      <c r="GA510" s="151"/>
      <c r="GB510" s="151"/>
      <c r="GC510" s="151"/>
      <c r="GD510" s="151"/>
      <c r="GE510" s="151"/>
      <c r="GF510" s="151"/>
      <c r="GG510" s="151"/>
      <c r="GH510" s="151"/>
      <c r="GI510" s="151"/>
      <c r="GJ510" s="151"/>
      <c r="GK510" s="151"/>
      <c r="GL510" s="151"/>
      <c r="GM510" s="151"/>
      <c r="GN510" s="151"/>
      <c r="GO510" s="151"/>
      <c r="GP510" s="151"/>
      <c r="GQ510" s="151"/>
      <c r="GR510" s="151"/>
      <c r="GS510" s="151"/>
      <c r="GT510" s="151"/>
      <c r="GU510" s="151"/>
      <c r="GV510" s="151"/>
      <c r="GW510" s="151"/>
      <c r="GX510" s="151"/>
      <c r="GY510" s="151"/>
      <c r="GZ510" s="151"/>
      <c r="HA510" s="151"/>
      <c r="HB510" s="151"/>
      <c r="HC510" s="151"/>
      <c r="HD510" s="151"/>
      <c r="HE510" s="151"/>
      <c r="HF510" s="151"/>
      <c r="HG510" s="151"/>
      <c r="HH510" s="151"/>
      <c r="HI510" s="151"/>
      <c r="HJ510" s="151"/>
      <c r="HK510" s="151"/>
      <c r="HL510" s="151"/>
      <c r="HM510" s="151"/>
      <c r="HN510" s="151"/>
      <c r="HO510" s="151"/>
      <c r="HP510" s="151"/>
      <c r="HQ510" s="151"/>
      <c r="HR510" s="151"/>
      <c r="HS510" s="151"/>
      <c r="HT510" s="151"/>
      <c r="HU510" s="151"/>
      <c r="HV510" s="151"/>
      <c r="HW510" s="151"/>
      <c r="HX510" s="151"/>
      <c r="HY510" s="151"/>
      <c r="HZ510" s="151"/>
      <c r="IA510" s="151"/>
      <c r="IB510" s="151"/>
      <c r="IC510" s="151"/>
      <c r="ID510" s="151"/>
      <c r="IE510" s="151"/>
      <c r="IF510" s="151"/>
      <c r="IG510" s="151"/>
      <c r="IH510" s="151"/>
      <c r="II510" s="151"/>
      <c r="IJ510" s="151"/>
      <c r="IK510" s="151"/>
      <c r="IL510" s="151"/>
      <c r="IM510" s="151"/>
      <c r="IN510" s="151"/>
      <c r="IO510" s="151"/>
      <c r="IP510" s="151"/>
      <c r="IQ510" s="151"/>
      <c r="IR510" s="151"/>
      <c r="IS510" s="151"/>
      <c r="IT510" s="151"/>
      <c r="IU510" s="151"/>
      <c r="IV510" s="151"/>
      <c r="IW510" s="151"/>
      <c r="IX510" s="151"/>
      <c r="IY510" s="151"/>
      <c r="IZ510" s="151"/>
      <c r="JA510" s="151"/>
      <c r="JB510" s="151"/>
      <c r="JC510" s="151"/>
      <c r="JD510" s="151"/>
      <c r="JE510" s="151"/>
      <c r="JF510" s="151"/>
      <c r="JG510" s="151"/>
      <c r="JH510" s="151"/>
      <c r="JI510" s="151"/>
      <c r="JJ510" s="151"/>
    </row>
    <row r="511" spans="1:270" s="79" customFormat="1" ht="24.75" customHeight="1" x14ac:dyDescent="0.25">
      <c r="A511" s="310"/>
      <c r="B511" s="294">
        <v>37</v>
      </c>
      <c r="C511" s="309"/>
      <c r="D511" s="319" t="s">
        <v>94</v>
      </c>
      <c r="E511" s="281">
        <f>E512</f>
        <v>0</v>
      </c>
      <c r="F511" s="254">
        <f t="shared" ref="F511:F512" si="14">F512</f>
        <v>0</v>
      </c>
      <c r="G511" s="254"/>
      <c r="H511" s="168"/>
      <c r="I511" s="169"/>
      <c r="J511" s="151"/>
      <c r="K511" s="151"/>
      <c r="L511" s="151"/>
      <c r="M511" s="151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  <c r="AA511" s="151"/>
      <c r="AB511" s="151"/>
      <c r="AC511" s="151"/>
      <c r="AD511" s="151"/>
      <c r="AE511" s="151"/>
      <c r="AF511" s="151"/>
      <c r="AG511" s="151"/>
      <c r="AH511" s="151"/>
      <c r="AI511" s="151"/>
      <c r="AJ511" s="151"/>
      <c r="AK511" s="151"/>
      <c r="AL511" s="151"/>
      <c r="AM511" s="151"/>
      <c r="AN511" s="151"/>
      <c r="AO511" s="151"/>
      <c r="AP511" s="151"/>
      <c r="AQ511" s="151"/>
      <c r="AR511" s="151"/>
      <c r="AS511" s="151"/>
      <c r="AT511" s="151"/>
      <c r="AU511" s="151"/>
      <c r="AV511" s="151"/>
      <c r="AW511" s="151"/>
      <c r="AX511" s="151"/>
      <c r="AY511" s="151"/>
      <c r="AZ511" s="151"/>
      <c r="BA511" s="151"/>
      <c r="BB511" s="151"/>
      <c r="BC511" s="151"/>
      <c r="BD511" s="151"/>
      <c r="BE511" s="151"/>
      <c r="BF511" s="151"/>
      <c r="BG511" s="151"/>
      <c r="BH511" s="151"/>
      <c r="BI511" s="151"/>
      <c r="BJ511" s="151"/>
      <c r="BK511" s="151"/>
      <c r="BL511" s="151"/>
      <c r="BM511" s="151"/>
      <c r="BN511" s="151"/>
      <c r="BO511" s="151"/>
      <c r="BP511" s="151"/>
      <c r="BQ511" s="151"/>
      <c r="BR511" s="151"/>
      <c r="BS511" s="151"/>
      <c r="BT511" s="151"/>
      <c r="BU511" s="151"/>
      <c r="BV511" s="151"/>
      <c r="BW511" s="151"/>
      <c r="BX511" s="151"/>
      <c r="BY511" s="151"/>
      <c r="BZ511" s="151"/>
      <c r="CA511" s="151"/>
      <c r="CB511" s="151"/>
      <c r="CC511" s="151"/>
      <c r="CD511" s="151"/>
      <c r="CE511" s="151"/>
      <c r="CF511" s="151"/>
      <c r="CG511" s="151"/>
      <c r="CH511" s="151"/>
      <c r="CI511" s="151"/>
      <c r="CJ511" s="151"/>
      <c r="CK511" s="151"/>
      <c r="CL511" s="151"/>
      <c r="CM511" s="151"/>
      <c r="CN511" s="151"/>
      <c r="CO511" s="151"/>
      <c r="CP511" s="151"/>
      <c r="CQ511" s="151"/>
      <c r="CR511" s="151"/>
      <c r="CS511" s="151"/>
      <c r="CT511" s="151"/>
      <c r="CU511" s="151"/>
      <c r="CV511" s="151"/>
      <c r="CW511" s="151"/>
      <c r="CX511" s="151"/>
      <c r="CY511" s="151"/>
      <c r="CZ511" s="151"/>
      <c r="DA511" s="151"/>
      <c r="DB511" s="151"/>
      <c r="DC511" s="151"/>
      <c r="DD511" s="151"/>
      <c r="DE511" s="151"/>
      <c r="DF511" s="151"/>
      <c r="DG511" s="151"/>
      <c r="DH511" s="151"/>
      <c r="DI511" s="151"/>
      <c r="DJ511" s="151"/>
      <c r="DK511" s="151"/>
      <c r="DL511" s="151"/>
      <c r="DM511" s="151"/>
      <c r="DN511" s="151"/>
      <c r="DO511" s="151"/>
      <c r="DP511" s="151"/>
      <c r="DQ511" s="151"/>
      <c r="DR511" s="151"/>
      <c r="DS511" s="151"/>
      <c r="DT511" s="151"/>
      <c r="DU511" s="151"/>
      <c r="DV511" s="151"/>
      <c r="DW511" s="151"/>
      <c r="DX511" s="151"/>
      <c r="DY511" s="151"/>
      <c r="DZ511" s="151"/>
      <c r="EA511" s="151"/>
      <c r="EB511" s="151"/>
      <c r="EC511" s="151"/>
      <c r="ED511" s="151"/>
      <c r="EE511" s="151"/>
      <c r="EF511" s="151"/>
      <c r="EG511" s="151"/>
      <c r="EH511" s="151"/>
      <c r="EI511" s="151"/>
      <c r="EJ511" s="151"/>
      <c r="EK511" s="151"/>
      <c r="EL511" s="151"/>
      <c r="EM511" s="151"/>
      <c r="EN511" s="151"/>
      <c r="EO511" s="151"/>
      <c r="EP511" s="151"/>
      <c r="EQ511" s="151"/>
      <c r="ER511" s="151"/>
      <c r="ES511" s="151"/>
      <c r="ET511" s="151"/>
      <c r="EU511" s="151"/>
      <c r="EV511" s="151"/>
      <c r="EW511" s="151"/>
      <c r="EX511" s="151"/>
      <c r="EY511" s="151"/>
      <c r="EZ511" s="151"/>
      <c r="FA511" s="151"/>
      <c r="FB511" s="151"/>
      <c r="FC511" s="151"/>
      <c r="FD511" s="151"/>
      <c r="FE511" s="151"/>
      <c r="FF511" s="151"/>
      <c r="FG511" s="151"/>
      <c r="FH511" s="151"/>
      <c r="FI511" s="151"/>
      <c r="FJ511" s="151"/>
      <c r="FK511" s="151"/>
      <c r="FL511" s="151"/>
      <c r="FM511" s="151"/>
      <c r="FN511" s="151"/>
      <c r="FO511" s="151"/>
      <c r="FP511" s="151"/>
      <c r="FQ511" s="151"/>
      <c r="FR511" s="151"/>
      <c r="FS511" s="151"/>
      <c r="FT511" s="151"/>
      <c r="FU511" s="151"/>
      <c r="FV511" s="151"/>
      <c r="FW511" s="151"/>
      <c r="FX511" s="151"/>
      <c r="FY511" s="151"/>
      <c r="FZ511" s="151"/>
      <c r="GA511" s="151"/>
      <c r="GB511" s="151"/>
      <c r="GC511" s="151"/>
      <c r="GD511" s="151"/>
      <c r="GE511" s="151"/>
      <c r="GF511" s="151"/>
      <c r="GG511" s="151"/>
      <c r="GH511" s="151"/>
      <c r="GI511" s="151"/>
      <c r="GJ511" s="151"/>
      <c r="GK511" s="151"/>
      <c r="GL511" s="151"/>
      <c r="GM511" s="151"/>
      <c r="GN511" s="151"/>
      <c r="GO511" s="151"/>
      <c r="GP511" s="151"/>
      <c r="GQ511" s="151"/>
      <c r="GR511" s="151"/>
      <c r="GS511" s="151"/>
      <c r="GT511" s="151"/>
      <c r="GU511" s="151"/>
      <c r="GV511" s="151"/>
      <c r="GW511" s="151"/>
      <c r="GX511" s="151"/>
      <c r="GY511" s="151"/>
      <c r="GZ511" s="151"/>
      <c r="HA511" s="151"/>
      <c r="HB511" s="151"/>
      <c r="HC511" s="151"/>
      <c r="HD511" s="151"/>
      <c r="HE511" s="151"/>
      <c r="HF511" s="151"/>
      <c r="HG511" s="151"/>
      <c r="HH511" s="151"/>
      <c r="HI511" s="151"/>
      <c r="HJ511" s="151"/>
      <c r="HK511" s="151"/>
      <c r="HL511" s="151"/>
      <c r="HM511" s="151"/>
      <c r="HN511" s="151"/>
      <c r="HO511" s="151"/>
      <c r="HP511" s="151"/>
      <c r="HQ511" s="151"/>
      <c r="HR511" s="151"/>
      <c r="HS511" s="151"/>
      <c r="HT511" s="151"/>
      <c r="HU511" s="151"/>
      <c r="HV511" s="151"/>
      <c r="HW511" s="151"/>
      <c r="HX511" s="151"/>
      <c r="HY511" s="151"/>
      <c r="HZ511" s="151"/>
      <c r="IA511" s="151"/>
      <c r="IB511" s="151"/>
      <c r="IC511" s="151"/>
      <c r="ID511" s="151"/>
      <c r="IE511" s="151"/>
      <c r="IF511" s="151"/>
      <c r="IG511" s="151"/>
      <c r="IH511" s="151"/>
      <c r="II511" s="151"/>
      <c r="IJ511" s="151"/>
      <c r="IK511" s="151"/>
      <c r="IL511" s="151"/>
      <c r="IM511" s="151"/>
      <c r="IN511" s="151"/>
      <c r="IO511" s="151"/>
      <c r="IP511" s="151"/>
      <c r="IQ511" s="151"/>
      <c r="IR511" s="151"/>
      <c r="IS511" s="151"/>
      <c r="IT511" s="151"/>
      <c r="IU511" s="151"/>
      <c r="IV511" s="151"/>
      <c r="IW511" s="151"/>
      <c r="IX511" s="151"/>
      <c r="IY511" s="151"/>
      <c r="IZ511" s="151"/>
      <c r="JA511" s="151"/>
      <c r="JB511" s="151"/>
      <c r="JC511" s="151"/>
      <c r="JD511" s="151"/>
      <c r="JE511" s="151"/>
      <c r="JF511" s="151"/>
      <c r="JG511" s="151"/>
      <c r="JH511" s="151"/>
      <c r="JI511" s="151"/>
      <c r="JJ511" s="151"/>
    </row>
    <row r="512" spans="1:270" s="118" customFormat="1" ht="26.25" x14ac:dyDescent="0.25">
      <c r="A512" s="124"/>
      <c r="B512" s="132">
        <v>372</v>
      </c>
      <c r="C512" s="126"/>
      <c r="D512" s="140" t="s">
        <v>95</v>
      </c>
      <c r="E512" s="280">
        <f>E513</f>
        <v>0</v>
      </c>
      <c r="F512" s="256">
        <f t="shared" si="14"/>
        <v>0</v>
      </c>
      <c r="G512" s="256"/>
      <c r="H512" s="116"/>
      <c r="I512" s="117"/>
      <c r="J512" s="151"/>
      <c r="K512" s="151"/>
      <c r="L512" s="151"/>
      <c r="M512" s="151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  <c r="AA512" s="151"/>
      <c r="AB512" s="151"/>
      <c r="AC512" s="151"/>
      <c r="AD512" s="151"/>
      <c r="AE512" s="151"/>
      <c r="AF512" s="151"/>
      <c r="AG512" s="151"/>
      <c r="AH512" s="151"/>
      <c r="AI512" s="151"/>
      <c r="AJ512" s="151"/>
      <c r="AK512" s="151"/>
      <c r="AL512" s="151"/>
      <c r="AM512" s="151"/>
      <c r="AN512" s="151"/>
      <c r="AO512" s="151"/>
      <c r="AP512" s="151"/>
      <c r="AQ512" s="151"/>
      <c r="AR512" s="151"/>
      <c r="AS512" s="151"/>
      <c r="AT512" s="151"/>
      <c r="AU512" s="151"/>
      <c r="AV512" s="151"/>
      <c r="AW512" s="151"/>
      <c r="AX512" s="151"/>
      <c r="AY512" s="151"/>
      <c r="AZ512" s="151"/>
      <c r="BA512" s="151"/>
      <c r="BB512" s="151"/>
      <c r="BC512" s="151"/>
      <c r="BD512" s="151"/>
      <c r="BE512" s="151"/>
      <c r="BF512" s="151"/>
      <c r="BG512" s="151"/>
      <c r="BH512" s="151"/>
      <c r="BI512" s="151"/>
      <c r="BJ512" s="151"/>
      <c r="BK512" s="151"/>
      <c r="BL512" s="151"/>
      <c r="BM512" s="151"/>
      <c r="BN512" s="151"/>
      <c r="BO512" s="151"/>
      <c r="BP512" s="151"/>
      <c r="BQ512" s="151"/>
      <c r="BR512" s="151"/>
      <c r="BS512" s="151"/>
      <c r="BT512" s="151"/>
      <c r="BU512" s="151"/>
      <c r="BV512" s="151"/>
      <c r="BW512" s="151"/>
      <c r="BX512" s="151"/>
      <c r="BY512" s="151"/>
      <c r="BZ512" s="151"/>
      <c r="CA512" s="151"/>
      <c r="CB512" s="151"/>
      <c r="CC512" s="151"/>
      <c r="CD512" s="151"/>
      <c r="CE512" s="151"/>
      <c r="CF512" s="151"/>
      <c r="CG512" s="151"/>
      <c r="CH512" s="151"/>
      <c r="CI512" s="151"/>
      <c r="CJ512" s="151"/>
      <c r="CK512" s="151"/>
      <c r="CL512" s="151"/>
      <c r="CM512" s="151"/>
      <c r="CN512" s="151"/>
      <c r="CO512" s="151"/>
      <c r="CP512" s="151"/>
      <c r="CQ512" s="151"/>
      <c r="CR512" s="151"/>
      <c r="CS512" s="151"/>
      <c r="CT512" s="151"/>
      <c r="CU512" s="151"/>
      <c r="CV512" s="151"/>
      <c r="CW512" s="151"/>
      <c r="CX512" s="151"/>
      <c r="CY512" s="151"/>
      <c r="CZ512" s="151"/>
      <c r="DA512" s="151"/>
      <c r="DB512" s="151"/>
      <c r="DC512" s="151"/>
      <c r="DD512" s="151"/>
      <c r="DE512" s="151"/>
      <c r="DF512" s="151"/>
      <c r="DG512" s="151"/>
      <c r="DH512" s="151"/>
      <c r="DI512" s="151"/>
      <c r="DJ512" s="151"/>
      <c r="DK512" s="151"/>
      <c r="DL512" s="151"/>
      <c r="DM512" s="151"/>
      <c r="DN512" s="151"/>
      <c r="DO512" s="151"/>
      <c r="DP512" s="151"/>
      <c r="DQ512" s="151"/>
      <c r="DR512" s="151"/>
      <c r="DS512" s="151"/>
      <c r="DT512" s="151"/>
      <c r="DU512" s="151"/>
      <c r="DV512" s="151"/>
      <c r="DW512" s="151"/>
      <c r="DX512" s="151"/>
      <c r="DY512" s="151"/>
      <c r="DZ512" s="151"/>
      <c r="EA512" s="151"/>
      <c r="EB512" s="151"/>
      <c r="EC512" s="151"/>
      <c r="ED512" s="151"/>
      <c r="EE512" s="151"/>
      <c r="EF512" s="151"/>
      <c r="EG512" s="151"/>
      <c r="EH512" s="151"/>
      <c r="EI512" s="151"/>
      <c r="EJ512" s="151"/>
      <c r="EK512" s="151"/>
      <c r="EL512" s="151"/>
      <c r="EM512" s="151"/>
      <c r="EN512" s="151"/>
      <c r="EO512" s="151"/>
      <c r="EP512" s="151"/>
      <c r="EQ512" s="151"/>
      <c r="ER512" s="151"/>
      <c r="ES512" s="151"/>
      <c r="ET512" s="151"/>
      <c r="EU512" s="151"/>
      <c r="EV512" s="151"/>
      <c r="EW512" s="151"/>
      <c r="EX512" s="151"/>
      <c r="EY512" s="151"/>
      <c r="EZ512" s="151"/>
      <c r="FA512" s="151"/>
      <c r="FB512" s="151"/>
      <c r="FC512" s="151"/>
      <c r="FD512" s="151"/>
      <c r="FE512" s="151"/>
      <c r="FF512" s="151"/>
      <c r="FG512" s="151"/>
      <c r="FH512" s="151"/>
      <c r="FI512" s="151"/>
      <c r="FJ512" s="151"/>
      <c r="FK512" s="151"/>
      <c r="FL512" s="151"/>
      <c r="FM512" s="151"/>
      <c r="FN512" s="151"/>
      <c r="FO512" s="151"/>
      <c r="FP512" s="151"/>
      <c r="FQ512" s="151"/>
      <c r="FR512" s="151"/>
      <c r="FS512" s="151"/>
      <c r="FT512" s="151"/>
      <c r="FU512" s="151"/>
      <c r="FV512" s="151"/>
      <c r="FW512" s="151"/>
      <c r="FX512" s="151"/>
      <c r="FY512" s="151"/>
      <c r="FZ512" s="151"/>
      <c r="GA512" s="151"/>
      <c r="GB512" s="151"/>
      <c r="GC512" s="151"/>
      <c r="GD512" s="151"/>
      <c r="GE512" s="151"/>
      <c r="GF512" s="151"/>
      <c r="GG512" s="151"/>
      <c r="GH512" s="151"/>
      <c r="GI512" s="151"/>
      <c r="GJ512" s="151"/>
      <c r="GK512" s="151"/>
      <c r="GL512" s="151"/>
      <c r="GM512" s="151"/>
      <c r="GN512" s="151"/>
      <c r="GO512" s="151"/>
      <c r="GP512" s="151"/>
      <c r="GQ512" s="151"/>
      <c r="GR512" s="151"/>
      <c r="GS512" s="151"/>
      <c r="GT512" s="151"/>
      <c r="GU512" s="151"/>
      <c r="GV512" s="151"/>
      <c r="GW512" s="151"/>
      <c r="GX512" s="151"/>
      <c r="GY512" s="151"/>
      <c r="GZ512" s="151"/>
      <c r="HA512" s="151"/>
      <c r="HB512" s="151"/>
      <c r="HC512" s="151"/>
      <c r="HD512" s="151"/>
      <c r="HE512" s="151"/>
      <c r="HF512" s="151"/>
      <c r="HG512" s="151"/>
      <c r="HH512" s="151"/>
      <c r="HI512" s="151"/>
      <c r="HJ512" s="151"/>
      <c r="HK512" s="151"/>
      <c r="HL512" s="151"/>
      <c r="HM512" s="151"/>
      <c r="HN512" s="151"/>
      <c r="HO512" s="151"/>
      <c r="HP512" s="151"/>
      <c r="HQ512" s="151"/>
      <c r="HR512" s="151"/>
      <c r="HS512" s="151"/>
      <c r="HT512" s="151"/>
      <c r="HU512" s="151"/>
      <c r="HV512" s="151"/>
      <c r="HW512" s="151"/>
      <c r="HX512" s="151"/>
      <c r="HY512" s="151"/>
      <c r="HZ512" s="151"/>
      <c r="IA512" s="151"/>
      <c r="IB512" s="151"/>
      <c r="IC512" s="151"/>
      <c r="ID512" s="151"/>
      <c r="IE512" s="151"/>
      <c r="IF512" s="151"/>
      <c r="IG512" s="151"/>
      <c r="IH512" s="151"/>
      <c r="II512" s="151"/>
      <c r="IJ512" s="151"/>
      <c r="IK512" s="151"/>
      <c r="IL512" s="151"/>
      <c r="IM512" s="151"/>
      <c r="IN512" s="151"/>
      <c r="IO512" s="151"/>
      <c r="IP512" s="151"/>
      <c r="IQ512" s="151"/>
      <c r="IR512" s="151"/>
      <c r="IS512" s="151"/>
      <c r="IT512" s="151"/>
      <c r="IU512" s="151"/>
      <c r="IV512" s="151"/>
      <c r="IW512" s="151"/>
      <c r="IX512" s="151"/>
      <c r="IY512" s="151"/>
      <c r="IZ512" s="151"/>
      <c r="JA512" s="151"/>
      <c r="JB512" s="151"/>
      <c r="JC512" s="151"/>
      <c r="JD512" s="151"/>
      <c r="JE512" s="151"/>
      <c r="JF512" s="151"/>
      <c r="JG512" s="151"/>
      <c r="JH512" s="151"/>
      <c r="JI512" s="151"/>
      <c r="JJ512" s="151"/>
    </row>
    <row r="513" spans="1:270" ht="17.25" customHeight="1" x14ac:dyDescent="0.25">
      <c r="A513" s="513">
        <v>3721</v>
      </c>
      <c r="B513" s="514"/>
      <c r="C513" s="515"/>
      <c r="D513" s="46" t="s">
        <v>137</v>
      </c>
      <c r="E513" s="398"/>
      <c r="F513" s="252">
        <v>0</v>
      </c>
      <c r="G513" s="252"/>
      <c r="H513" s="11"/>
      <c r="I513" s="12"/>
      <c r="J513" s="151"/>
      <c r="K513" s="151"/>
      <c r="L513" s="151"/>
      <c r="M513" s="151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  <c r="AA513" s="151"/>
      <c r="AB513" s="151"/>
      <c r="AC513" s="151"/>
      <c r="AD513" s="151"/>
      <c r="AE513" s="151"/>
      <c r="AF513" s="151"/>
      <c r="AG513" s="151"/>
      <c r="AH513" s="151"/>
      <c r="AI513" s="151"/>
      <c r="AJ513" s="151"/>
      <c r="AK513" s="151"/>
      <c r="AL513" s="151"/>
      <c r="AM513" s="151"/>
      <c r="AN513" s="151"/>
      <c r="AO513" s="151"/>
      <c r="AP513" s="151"/>
      <c r="AQ513" s="151"/>
      <c r="AR513" s="151"/>
      <c r="AS513" s="151"/>
      <c r="AT513" s="151"/>
      <c r="AU513" s="151"/>
      <c r="AV513" s="151"/>
      <c r="AW513" s="151"/>
      <c r="AX513" s="151"/>
      <c r="AY513" s="151"/>
      <c r="AZ513" s="151"/>
      <c r="BA513" s="151"/>
      <c r="BB513" s="151"/>
      <c r="BC513" s="151"/>
      <c r="BD513" s="151"/>
      <c r="BE513" s="151"/>
      <c r="BF513" s="151"/>
      <c r="BG513" s="151"/>
      <c r="BH513" s="151"/>
      <c r="BI513" s="151"/>
      <c r="BJ513" s="151"/>
      <c r="BK513" s="151"/>
      <c r="BL513" s="151"/>
      <c r="BM513" s="151"/>
      <c r="BN513" s="151"/>
      <c r="BO513" s="151"/>
      <c r="BP513" s="151"/>
      <c r="BQ513" s="151"/>
      <c r="BR513" s="151"/>
      <c r="BS513" s="151"/>
      <c r="BT513" s="151"/>
      <c r="BU513" s="151"/>
      <c r="BV513" s="151"/>
      <c r="BW513" s="151"/>
      <c r="BX513" s="151"/>
      <c r="BY513" s="151"/>
      <c r="BZ513" s="151"/>
      <c r="CA513" s="151"/>
      <c r="CB513" s="151"/>
      <c r="CC513" s="151"/>
      <c r="CD513" s="151"/>
      <c r="CE513" s="151"/>
      <c r="CF513" s="151"/>
      <c r="CG513" s="151"/>
      <c r="CH513" s="151"/>
      <c r="CI513" s="151"/>
      <c r="CJ513" s="151"/>
      <c r="CK513" s="151"/>
      <c r="CL513" s="151"/>
      <c r="CM513" s="151"/>
      <c r="CN513" s="151"/>
      <c r="CO513" s="151"/>
      <c r="CP513" s="151"/>
      <c r="CQ513" s="151"/>
      <c r="CR513" s="151"/>
      <c r="CS513" s="151"/>
      <c r="CT513" s="151"/>
      <c r="CU513" s="151"/>
      <c r="CV513" s="151"/>
      <c r="CW513" s="151"/>
      <c r="CX513" s="151"/>
      <c r="CY513" s="151"/>
      <c r="CZ513" s="151"/>
      <c r="DA513" s="151"/>
      <c r="DB513" s="151"/>
      <c r="DC513" s="151"/>
      <c r="DD513" s="151"/>
      <c r="DE513" s="151"/>
      <c r="DF513" s="151"/>
      <c r="DG513" s="151"/>
      <c r="DH513" s="151"/>
      <c r="DI513" s="151"/>
      <c r="DJ513" s="151"/>
      <c r="DK513" s="151"/>
      <c r="DL513" s="151"/>
      <c r="DM513" s="151"/>
      <c r="DN513" s="151"/>
      <c r="DO513" s="151"/>
      <c r="DP513" s="151"/>
      <c r="DQ513" s="151"/>
      <c r="DR513" s="151"/>
      <c r="DS513" s="151"/>
      <c r="DT513" s="151"/>
      <c r="DU513" s="151"/>
      <c r="DV513" s="151"/>
      <c r="DW513" s="151"/>
      <c r="DX513" s="151"/>
      <c r="DY513" s="151"/>
      <c r="DZ513" s="151"/>
      <c r="EA513" s="151"/>
      <c r="EB513" s="151"/>
      <c r="EC513" s="151"/>
      <c r="ED513" s="151"/>
      <c r="EE513" s="151"/>
      <c r="EF513" s="151"/>
      <c r="EG513" s="151"/>
      <c r="EH513" s="151"/>
      <c r="EI513" s="151"/>
      <c r="EJ513" s="151"/>
      <c r="EK513" s="151"/>
      <c r="EL513" s="151"/>
      <c r="EM513" s="151"/>
      <c r="EN513" s="151"/>
      <c r="EO513" s="151"/>
      <c r="EP513" s="151"/>
      <c r="EQ513" s="151"/>
      <c r="ER513" s="151"/>
      <c r="ES513" s="151"/>
      <c r="ET513" s="151"/>
      <c r="EU513" s="151"/>
      <c r="EV513" s="151"/>
      <c r="EW513" s="151"/>
      <c r="EX513" s="151"/>
      <c r="EY513" s="151"/>
      <c r="EZ513" s="151"/>
      <c r="FA513" s="151"/>
      <c r="FB513" s="151"/>
      <c r="FC513" s="151"/>
      <c r="FD513" s="151"/>
      <c r="FE513" s="151"/>
      <c r="FF513" s="151"/>
      <c r="FG513" s="151"/>
      <c r="FH513" s="151"/>
      <c r="FI513" s="151"/>
      <c r="FJ513" s="151"/>
      <c r="FK513" s="151"/>
      <c r="FL513" s="151"/>
      <c r="FM513" s="151"/>
      <c r="FN513" s="151"/>
      <c r="FO513" s="151"/>
      <c r="FP513" s="151"/>
      <c r="FQ513" s="151"/>
      <c r="FR513" s="151"/>
      <c r="FS513" s="151"/>
      <c r="FT513" s="151"/>
      <c r="FU513" s="151"/>
      <c r="FV513" s="151"/>
      <c r="FW513" s="151"/>
      <c r="FX513" s="151"/>
      <c r="FY513" s="151"/>
      <c r="FZ513" s="151"/>
      <c r="GA513" s="151"/>
      <c r="GB513" s="151"/>
      <c r="GC513" s="151"/>
      <c r="GD513" s="151"/>
      <c r="GE513" s="151"/>
      <c r="GF513" s="151"/>
      <c r="GG513" s="151"/>
      <c r="GH513" s="151"/>
      <c r="GI513" s="151"/>
      <c r="GJ513" s="151"/>
      <c r="GK513" s="151"/>
      <c r="GL513" s="151"/>
      <c r="GM513" s="151"/>
      <c r="GN513" s="151"/>
      <c r="GO513" s="151"/>
      <c r="GP513" s="151"/>
      <c r="GQ513" s="151"/>
      <c r="GR513" s="151"/>
      <c r="GS513" s="151"/>
      <c r="GT513" s="151"/>
      <c r="GU513" s="151"/>
      <c r="GV513" s="151"/>
      <c r="GW513" s="151"/>
      <c r="GX513" s="151"/>
      <c r="GY513" s="151"/>
      <c r="GZ513" s="151"/>
      <c r="HA513" s="151"/>
      <c r="HB513" s="151"/>
      <c r="HC513" s="151"/>
      <c r="HD513" s="151"/>
      <c r="HE513" s="151"/>
      <c r="HF513" s="151"/>
      <c r="HG513" s="151"/>
      <c r="HH513" s="151"/>
      <c r="HI513" s="151"/>
      <c r="HJ513" s="151"/>
      <c r="HK513" s="151"/>
      <c r="HL513" s="151"/>
      <c r="HM513" s="151"/>
      <c r="HN513" s="151"/>
      <c r="HO513" s="151"/>
      <c r="HP513" s="151"/>
      <c r="HQ513" s="151"/>
      <c r="HR513" s="151"/>
      <c r="HS513" s="151"/>
      <c r="HT513" s="151"/>
      <c r="HU513" s="151"/>
      <c r="HV513" s="151"/>
      <c r="HW513" s="151"/>
      <c r="HX513" s="151"/>
      <c r="HY513" s="151"/>
      <c r="HZ513" s="151"/>
      <c r="IA513" s="151"/>
      <c r="IB513" s="151"/>
      <c r="IC513" s="151"/>
      <c r="ID513" s="151"/>
      <c r="IE513" s="151"/>
      <c r="IF513" s="151"/>
      <c r="IG513" s="151"/>
      <c r="IH513" s="151"/>
      <c r="II513" s="151"/>
      <c r="IJ513" s="151"/>
      <c r="IK513" s="151"/>
      <c r="IL513" s="151"/>
      <c r="IM513" s="151"/>
      <c r="IN513" s="151"/>
      <c r="IO513" s="151"/>
      <c r="IP513" s="151"/>
      <c r="IQ513" s="151"/>
      <c r="IR513" s="151"/>
      <c r="IS513" s="151"/>
      <c r="IT513" s="151"/>
      <c r="IU513" s="151"/>
      <c r="IV513" s="151"/>
      <c r="IW513" s="151"/>
      <c r="IX513" s="151"/>
      <c r="IY513" s="151"/>
      <c r="IZ513" s="151"/>
      <c r="JA513" s="151"/>
      <c r="JB513" s="151"/>
      <c r="JC513" s="151"/>
      <c r="JD513" s="151"/>
      <c r="JE513" s="151"/>
      <c r="JF513" s="151"/>
      <c r="JG513" s="151"/>
      <c r="JH513" s="151"/>
      <c r="JI513" s="151"/>
      <c r="JJ513" s="151"/>
    </row>
    <row r="514" spans="1:270" s="94" customFormat="1" x14ac:dyDescent="0.25">
      <c r="A514" s="86" t="s">
        <v>138</v>
      </c>
      <c r="B514" s="331"/>
      <c r="C514" s="323"/>
      <c r="D514" s="332" t="s">
        <v>139</v>
      </c>
      <c r="E514" s="403">
        <f>E516+E520</f>
        <v>31283.649999999998</v>
      </c>
      <c r="F514" s="279">
        <f>F516+F520</f>
        <v>49000</v>
      </c>
      <c r="G514" s="279">
        <f>G516+G520</f>
        <v>51553.48</v>
      </c>
      <c r="H514" s="251">
        <f>G514/E514*100</f>
        <v>164.79368615874426</v>
      </c>
      <c r="I514" s="83">
        <f>G514/F514*100</f>
        <v>105.21118367346941</v>
      </c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  <c r="AC514" s="151"/>
      <c r="AD514" s="151"/>
      <c r="AE514" s="151"/>
      <c r="AF514" s="151"/>
      <c r="AG514" s="151"/>
      <c r="AH514" s="151"/>
      <c r="AI514" s="151"/>
      <c r="AJ514" s="151"/>
      <c r="AK514" s="151"/>
      <c r="AL514" s="151"/>
      <c r="AM514" s="151"/>
      <c r="AN514" s="151"/>
      <c r="AO514" s="151"/>
      <c r="AP514" s="151"/>
      <c r="AQ514" s="151"/>
      <c r="AR514" s="151"/>
      <c r="AS514" s="151"/>
      <c r="AT514" s="151"/>
      <c r="AU514" s="151"/>
      <c r="AV514" s="151"/>
      <c r="AW514" s="151"/>
      <c r="AX514" s="151"/>
      <c r="AY514" s="151"/>
      <c r="AZ514" s="151"/>
      <c r="BA514" s="151"/>
      <c r="BB514" s="151"/>
      <c r="BC514" s="151"/>
      <c r="BD514" s="151"/>
      <c r="BE514" s="151"/>
      <c r="BF514" s="151"/>
      <c r="BG514" s="151"/>
      <c r="BH514" s="151"/>
      <c r="BI514" s="151"/>
      <c r="BJ514" s="151"/>
      <c r="BK514" s="151"/>
      <c r="BL514" s="151"/>
      <c r="BM514" s="151"/>
      <c r="BN514" s="151"/>
      <c r="BO514" s="151"/>
      <c r="BP514" s="151"/>
      <c r="BQ514" s="151"/>
      <c r="BR514" s="151"/>
      <c r="BS514" s="151"/>
      <c r="BT514" s="151"/>
      <c r="BU514" s="151"/>
      <c r="BV514" s="151"/>
      <c r="BW514" s="151"/>
      <c r="BX514" s="151"/>
      <c r="BY514" s="151"/>
      <c r="BZ514" s="151"/>
      <c r="CA514" s="151"/>
      <c r="CB514" s="151"/>
      <c r="CC514" s="151"/>
      <c r="CD514" s="151"/>
      <c r="CE514" s="151"/>
      <c r="CF514" s="151"/>
      <c r="CG514" s="151"/>
      <c r="CH514" s="151"/>
      <c r="CI514" s="151"/>
      <c r="CJ514" s="151"/>
      <c r="CK514" s="151"/>
      <c r="CL514" s="151"/>
      <c r="CM514" s="151"/>
      <c r="CN514" s="151"/>
      <c r="CO514" s="151"/>
      <c r="CP514" s="151"/>
      <c r="CQ514" s="151"/>
      <c r="CR514" s="151"/>
      <c r="CS514" s="151"/>
      <c r="CT514" s="151"/>
      <c r="CU514" s="151"/>
      <c r="CV514" s="151"/>
      <c r="CW514" s="151"/>
      <c r="CX514" s="151"/>
      <c r="CY514" s="151"/>
      <c r="CZ514" s="151"/>
      <c r="DA514" s="151"/>
      <c r="DB514" s="151"/>
      <c r="DC514" s="151"/>
      <c r="DD514" s="151"/>
      <c r="DE514" s="151"/>
      <c r="DF514" s="151"/>
      <c r="DG514" s="151"/>
      <c r="DH514" s="151"/>
      <c r="DI514" s="151"/>
      <c r="DJ514" s="151"/>
      <c r="DK514" s="151"/>
      <c r="DL514" s="151"/>
      <c r="DM514" s="151"/>
      <c r="DN514" s="151"/>
      <c r="DO514" s="151"/>
      <c r="DP514" s="151"/>
      <c r="DQ514" s="151"/>
      <c r="DR514" s="151"/>
      <c r="DS514" s="151"/>
      <c r="DT514" s="151"/>
      <c r="DU514" s="151"/>
      <c r="DV514" s="151"/>
      <c r="DW514" s="151"/>
      <c r="DX514" s="151"/>
      <c r="DY514" s="151"/>
      <c r="DZ514" s="151"/>
      <c r="EA514" s="151"/>
      <c r="EB514" s="151"/>
      <c r="EC514" s="151"/>
      <c r="ED514" s="151"/>
      <c r="EE514" s="151"/>
      <c r="EF514" s="151"/>
      <c r="EG514" s="151"/>
      <c r="EH514" s="151"/>
      <c r="EI514" s="151"/>
      <c r="EJ514" s="151"/>
      <c r="EK514" s="151"/>
      <c r="EL514" s="151"/>
      <c r="EM514" s="151"/>
      <c r="EN514" s="151"/>
      <c r="EO514" s="151"/>
      <c r="EP514" s="151"/>
      <c r="EQ514" s="151"/>
      <c r="ER514" s="151"/>
      <c r="ES514" s="151"/>
      <c r="ET514" s="151"/>
      <c r="EU514" s="151"/>
      <c r="EV514" s="151"/>
      <c r="EW514" s="151"/>
      <c r="EX514" s="151"/>
      <c r="EY514" s="151"/>
      <c r="EZ514" s="151"/>
      <c r="FA514" s="151"/>
      <c r="FB514" s="151"/>
      <c r="FC514" s="151"/>
      <c r="FD514" s="151"/>
      <c r="FE514" s="151"/>
      <c r="FF514" s="151"/>
      <c r="FG514" s="151"/>
      <c r="FH514" s="151"/>
      <c r="FI514" s="151"/>
      <c r="FJ514" s="151"/>
      <c r="FK514" s="151"/>
      <c r="FL514" s="151"/>
      <c r="FM514" s="151"/>
      <c r="FN514" s="151"/>
      <c r="FO514" s="151"/>
      <c r="FP514" s="151"/>
      <c r="FQ514" s="151"/>
      <c r="FR514" s="151"/>
      <c r="FS514" s="151"/>
      <c r="FT514" s="151"/>
      <c r="FU514" s="151"/>
      <c r="FV514" s="151"/>
      <c r="FW514" s="151"/>
      <c r="FX514" s="151"/>
      <c r="FY514" s="151"/>
      <c r="FZ514" s="151"/>
      <c r="GA514" s="151"/>
      <c r="GB514" s="151"/>
      <c r="GC514" s="151"/>
      <c r="GD514" s="151"/>
      <c r="GE514" s="151"/>
      <c r="GF514" s="151"/>
      <c r="GG514" s="151"/>
      <c r="GH514" s="151"/>
      <c r="GI514" s="151"/>
      <c r="GJ514" s="151"/>
      <c r="GK514" s="151"/>
      <c r="GL514" s="151"/>
      <c r="GM514" s="151"/>
      <c r="GN514" s="151"/>
      <c r="GO514" s="151"/>
      <c r="GP514" s="151"/>
      <c r="GQ514" s="151"/>
      <c r="GR514" s="151"/>
      <c r="GS514" s="151"/>
      <c r="GT514" s="151"/>
      <c r="GU514" s="151"/>
      <c r="GV514" s="151"/>
      <c r="GW514" s="151"/>
      <c r="GX514" s="151"/>
      <c r="GY514" s="151"/>
      <c r="GZ514" s="151"/>
      <c r="HA514" s="151"/>
      <c r="HB514" s="151"/>
      <c r="HC514" s="151"/>
      <c r="HD514" s="151"/>
      <c r="HE514" s="151"/>
      <c r="HF514" s="151"/>
      <c r="HG514" s="151"/>
      <c r="HH514" s="151"/>
      <c r="HI514" s="151"/>
      <c r="HJ514" s="151"/>
      <c r="HK514" s="151"/>
      <c r="HL514" s="151"/>
      <c r="HM514" s="151"/>
      <c r="HN514" s="151"/>
      <c r="HO514" s="151"/>
      <c r="HP514" s="151"/>
      <c r="HQ514" s="151"/>
      <c r="HR514" s="151"/>
      <c r="HS514" s="151"/>
      <c r="HT514" s="151"/>
      <c r="HU514" s="151"/>
      <c r="HV514" s="151"/>
      <c r="HW514" s="151"/>
      <c r="HX514" s="151"/>
      <c r="HY514" s="151"/>
      <c r="HZ514" s="151"/>
      <c r="IA514" s="151"/>
      <c r="IB514" s="151"/>
      <c r="IC514" s="151"/>
      <c r="ID514" s="151"/>
      <c r="IE514" s="151"/>
      <c r="IF514" s="151"/>
      <c r="IG514" s="151"/>
      <c r="IH514" s="151"/>
      <c r="II514" s="151"/>
      <c r="IJ514" s="151"/>
      <c r="IK514" s="151"/>
      <c r="IL514" s="151"/>
      <c r="IM514" s="151"/>
      <c r="IN514" s="151"/>
      <c r="IO514" s="151"/>
      <c r="IP514" s="151"/>
      <c r="IQ514" s="151"/>
      <c r="IR514" s="151"/>
      <c r="IS514" s="151"/>
      <c r="IT514" s="151"/>
      <c r="IU514" s="151"/>
      <c r="IV514" s="151"/>
      <c r="IW514" s="151"/>
      <c r="IX514" s="151"/>
      <c r="IY514" s="151"/>
      <c r="IZ514" s="151"/>
      <c r="JA514" s="151"/>
      <c r="JB514" s="151"/>
      <c r="JC514" s="151"/>
      <c r="JD514" s="151"/>
      <c r="JE514" s="151"/>
      <c r="JF514" s="151"/>
      <c r="JG514" s="151"/>
      <c r="JH514" s="151"/>
      <c r="JI514" s="151"/>
      <c r="JJ514" s="151"/>
    </row>
    <row r="515" spans="1:270" s="151" customFormat="1" x14ac:dyDescent="0.25">
      <c r="A515" s="451" t="s">
        <v>161</v>
      </c>
      <c r="B515" s="452"/>
      <c r="C515" s="453"/>
      <c r="D515" s="180" t="s">
        <v>162</v>
      </c>
      <c r="E515" s="398"/>
      <c r="F515" s="252"/>
      <c r="G515" s="252"/>
      <c r="H515" s="11"/>
      <c r="I515" s="12"/>
    </row>
    <row r="516" spans="1:270" s="74" customFormat="1" x14ac:dyDescent="0.25">
      <c r="A516" s="97"/>
      <c r="B516" s="110">
        <v>3</v>
      </c>
      <c r="C516" s="106"/>
      <c r="D516" s="100" t="s">
        <v>23</v>
      </c>
      <c r="E516" s="401">
        <f>E517</f>
        <v>30686.42</v>
      </c>
      <c r="F516" s="261">
        <f t="shared" ref="F516:F518" si="15">F517</f>
        <v>24000</v>
      </c>
      <c r="G516" s="261">
        <f>G517</f>
        <v>50813.48</v>
      </c>
      <c r="H516" s="253">
        <f>G516/E516*100</f>
        <v>165.58946921797983</v>
      </c>
      <c r="I516" s="72">
        <f>G516/F516*100</f>
        <v>211.72283333333331</v>
      </c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  <c r="AC516" s="151"/>
      <c r="AD516" s="151"/>
      <c r="AE516" s="151"/>
      <c r="AF516" s="151"/>
      <c r="AG516" s="151"/>
      <c r="AH516" s="151"/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1"/>
      <c r="AT516" s="151"/>
      <c r="AU516" s="151"/>
      <c r="AV516" s="151"/>
      <c r="AW516" s="151"/>
      <c r="AX516" s="151"/>
      <c r="AY516" s="151"/>
      <c r="AZ516" s="151"/>
      <c r="BA516" s="151"/>
      <c r="BB516" s="151"/>
      <c r="BC516" s="151"/>
      <c r="BD516" s="151"/>
      <c r="BE516" s="151"/>
      <c r="BF516" s="151"/>
      <c r="BG516" s="151"/>
      <c r="BH516" s="151"/>
      <c r="BI516" s="151"/>
      <c r="BJ516" s="151"/>
      <c r="BK516" s="151"/>
      <c r="BL516" s="151"/>
      <c r="BM516" s="151"/>
      <c r="BN516" s="151"/>
      <c r="BO516" s="151"/>
      <c r="BP516" s="151"/>
      <c r="BQ516" s="151"/>
      <c r="BR516" s="151"/>
      <c r="BS516" s="151"/>
      <c r="BT516" s="151"/>
      <c r="BU516" s="151"/>
      <c r="BV516" s="151"/>
      <c r="BW516" s="151"/>
      <c r="BX516" s="151"/>
      <c r="BY516" s="151"/>
      <c r="BZ516" s="151"/>
      <c r="CA516" s="151"/>
      <c r="CB516" s="151"/>
      <c r="CC516" s="151"/>
      <c r="CD516" s="151"/>
      <c r="CE516" s="151"/>
      <c r="CF516" s="151"/>
      <c r="CG516" s="151"/>
      <c r="CH516" s="151"/>
      <c r="CI516" s="151"/>
      <c r="CJ516" s="151"/>
      <c r="CK516" s="151"/>
      <c r="CL516" s="151"/>
      <c r="CM516" s="151"/>
      <c r="CN516" s="151"/>
      <c r="CO516" s="151"/>
      <c r="CP516" s="151"/>
      <c r="CQ516" s="151"/>
      <c r="CR516" s="151"/>
      <c r="CS516" s="151"/>
      <c r="CT516" s="151"/>
      <c r="CU516" s="151"/>
      <c r="CV516" s="151"/>
      <c r="CW516" s="151"/>
      <c r="CX516" s="151"/>
      <c r="CY516" s="151"/>
      <c r="CZ516" s="151"/>
      <c r="DA516" s="151"/>
      <c r="DB516" s="151"/>
      <c r="DC516" s="151"/>
      <c r="DD516" s="151"/>
      <c r="DE516" s="151"/>
      <c r="DF516" s="151"/>
      <c r="DG516" s="151"/>
      <c r="DH516" s="151"/>
      <c r="DI516" s="151"/>
      <c r="DJ516" s="151"/>
      <c r="DK516" s="151"/>
      <c r="DL516" s="151"/>
      <c r="DM516" s="151"/>
      <c r="DN516" s="151"/>
      <c r="DO516" s="151"/>
      <c r="DP516" s="151"/>
      <c r="DQ516" s="151"/>
      <c r="DR516" s="151"/>
      <c r="DS516" s="151"/>
      <c r="DT516" s="151"/>
      <c r="DU516" s="151"/>
      <c r="DV516" s="151"/>
      <c r="DW516" s="151"/>
      <c r="DX516" s="151"/>
      <c r="DY516" s="151"/>
      <c r="DZ516" s="151"/>
      <c r="EA516" s="151"/>
      <c r="EB516" s="151"/>
      <c r="EC516" s="151"/>
      <c r="ED516" s="151"/>
      <c r="EE516" s="151"/>
      <c r="EF516" s="151"/>
      <c r="EG516" s="151"/>
      <c r="EH516" s="151"/>
      <c r="EI516" s="151"/>
      <c r="EJ516" s="151"/>
      <c r="EK516" s="151"/>
      <c r="EL516" s="151"/>
      <c r="EM516" s="151"/>
      <c r="EN516" s="151"/>
      <c r="EO516" s="151"/>
      <c r="EP516" s="151"/>
      <c r="EQ516" s="151"/>
      <c r="ER516" s="151"/>
      <c r="ES516" s="151"/>
      <c r="ET516" s="151"/>
      <c r="EU516" s="151"/>
      <c r="EV516" s="151"/>
      <c r="EW516" s="151"/>
      <c r="EX516" s="151"/>
      <c r="EY516" s="151"/>
      <c r="EZ516" s="151"/>
      <c r="FA516" s="151"/>
      <c r="FB516" s="151"/>
      <c r="FC516" s="151"/>
      <c r="FD516" s="151"/>
      <c r="FE516" s="151"/>
      <c r="FF516" s="151"/>
      <c r="FG516" s="151"/>
      <c r="FH516" s="151"/>
      <c r="FI516" s="151"/>
      <c r="FJ516" s="151"/>
      <c r="FK516" s="151"/>
      <c r="FL516" s="151"/>
      <c r="FM516" s="151"/>
      <c r="FN516" s="151"/>
      <c r="FO516" s="151"/>
      <c r="FP516" s="151"/>
      <c r="FQ516" s="151"/>
      <c r="FR516" s="151"/>
      <c r="FS516" s="151"/>
      <c r="FT516" s="151"/>
      <c r="FU516" s="151"/>
      <c r="FV516" s="151"/>
      <c r="FW516" s="151"/>
      <c r="FX516" s="151"/>
      <c r="FY516" s="151"/>
      <c r="FZ516" s="151"/>
      <c r="GA516" s="151"/>
      <c r="GB516" s="151"/>
      <c r="GC516" s="151"/>
      <c r="GD516" s="151"/>
      <c r="GE516" s="151"/>
      <c r="GF516" s="151"/>
      <c r="GG516" s="151"/>
      <c r="GH516" s="151"/>
      <c r="GI516" s="151"/>
      <c r="GJ516" s="151"/>
      <c r="GK516" s="151"/>
      <c r="GL516" s="151"/>
      <c r="GM516" s="151"/>
      <c r="GN516" s="151"/>
      <c r="GO516" s="151"/>
      <c r="GP516" s="151"/>
      <c r="GQ516" s="151"/>
      <c r="GR516" s="151"/>
      <c r="GS516" s="151"/>
      <c r="GT516" s="151"/>
      <c r="GU516" s="151"/>
      <c r="GV516" s="151"/>
      <c r="GW516" s="151"/>
      <c r="GX516" s="151"/>
      <c r="GY516" s="151"/>
      <c r="GZ516" s="151"/>
      <c r="HA516" s="151"/>
      <c r="HB516" s="151"/>
      <c r="HC516" s="151"/>
      <c r="HD516" s="151"/>
      <c r="HE516" s="151"/>
      <c r="HF516" s="151"/>
      <c r="HG516" s="151"/>
      <c r="HH516" s="151"/>
      <c r="HI516" s="151"/>
      <c r="HJ516" s="151"/>
      <c r="HK516" s="151"/>
      <c r="HL516" s="151"/>
      <c r="HM516" s="151"/>
      <c r="HN516" s="151"/>
      <c r="HO516" s="151"/>
      <c r="HP516" s="151"/>
      <c r="HQ516" s="151"/>
      <c r="HR516" s="151"/>
      <c r="HS516" s="151"/>
      <c r="HT516" s="151"/>
      <c r="HU516" s="151"/>
      <c r="HV516" s="151"/>
      <c r="HW516" s="151"/>
      <c r="HX516" s="151"/>
      <c r="HY516" s="151"/>
      <c r="HZ516" s="151"/>
      <c r="IA516" s="151"/>
      <c r="IB516" s="151"/>
      <c r="IC516" s="151"/>
      <c r="ID516" s="151"/>
      <c r="IE516" s="151"/>
      <c r="IF516" s="151"/>
      <c r="IG516" s="151"/>
      <c r="IH516" s="151"/>
      <c r="II516" s="151"/>
      <c r="IJ516" s="151"/>
      <c r="IK516" s="151"/>
      <c r="IL516" s="151"/>
      <c r="IM516" s="151"/>
      <c r="IN516" s="151"/>
      <c r="IO516" s="151"/>
      <c r="IP516" s="151"/>
      <c r="IQ516" s="151"/>
      <c r="IR516" s="151"/>
      <c r="IS516" s="151"/>
      <c r="IT516" s="151"/>
      <c r="IU516" s="151"/>
      <c r="IV516" s="151"/>
      <c r="IW516" s="151"/>
      <c r="IX516" s="151"/>
      <c r="IY516" s="151"/>
      <c r="IZ516" s="151"/>
      <c r="JA516" s="151"/>
      <c r="JB516" s="151"/>
      <c r="JC516" s="151"/>
      <c r="JD516" s="151"/>
      <c r="JE516" s="151"/>
      <c r="JF516" s="151"/>
      <c r="JG516" s="151"/>
      <c r="JH516" s="151"/>
      <c r="JI516" s="151"/>
      <c r="JJ516" s="151"/>
    </row>
    <row r="517" spans="1:270" s="79" customFormat="1" ht="25.5" x14ac:dyDescent="0.25">
      <c r="A517" s="310"/>
      <c r="B517" s="316">
        <v>37</v>
      </c>
      <c r="C517" s="293"/>
      <c r="D517" s="317" t="s">
        <v>140</v>
      </c>
      <c r="E517" s="281">
        <f>E518</f>
        <v>30686.42</v>
      </c>
      <c r="F517" s="266">
        <f t="shared" si="15"/>
        <v>24000</v>
      </c>
      <c r="G517" s="254">
        <f>G518</f>
        <v>50813.48</v>
      </c>
      <c r="H517" s="254">
        <f>G517/E517*100</f>
        <v>165.58946921797983</v>
      </c>
      <c r="I517" s="169">
        <f>G517/F517*100</f>
        <v>211.72283333333331</v>
      </c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  <c r="AB517" s="151"/>
      <c r="AC517" s="151"/>
      <c r="AD517" s="151"/>
      <c r="AE517" s="151"/>
      <c r="AF517" s="151"/>
      <c r="AG517" s="151"/>
      <c r="AH517" s="151"/>
      <c r="AI517" s="151"/>
      <c r="AJ517" s="151"/>
      <c r="AK517" s="151"/>
      <c r="AL517" s="151"/>
      <c r="AM517" s="151"/>
      <c r="AN517" s="151"/>
      <c r="AO517" s="151"/>
      <c r="AP517" s="151"/>
      <c r="AQ517" s="151"/>
      <c r="AR517" s="151"/>
      <c r="AS517" s="151"/>
      <c r="AT517" s="151"/>
      <c r="AU517" s="151"/>
      <c r="AV517" s="151"/>
      <c r="AW517" s="151"/>
      <c r="AX517" s="151"/>
      <c r="AY517" s="151"/>
      <c r="AZ517" s="151"/>
      <c r="BA517" s="151"/>
      <c r="BB517" s="151"/>
      <c r="BC517" s="151"/>
      <c r="BD517" s="151"/>
      <c r="BE517" s="151"/>
      <c r="BF517" s="151"/>
      <c r="BG517" s="151"/>
      <c r="BH517" s="151"/>
      <c r="BI517" s="151"/>
      <c r="BJ517" s="151"/>
      <c r="BK517" s="151"/>
      <c r="BL517" s="151"/>
      <c r="BM517" s="151"/>
      <c r="BN517" s="151"/>
      <c r="BO517" s="151"/>
      <c r="BP517" s="151"/>
      <c r="BQ517" s="151"/>
      <c r="BR517" s="151"/>
      <c r="BS517" s="151"/>
      <c r="BT517" s="151"/>
      <c r="BU517" s="151"/>
      <c r="BV517" s="151"/>
      <c r="BW517" s="151"/>
      <c r="BX517" s="151"/>
      <c r="BY517" s="151"/>
      <c r="BZ517" s="151"/>
      <c r="CA517" s="151"/>
      <c r="CB517" s="151"/>
      <c r="CC517" s="151"/>
      <c r="CD517" s="151"/>
      <c r="CE517" s="151"/>
      <c r="CF517" s="151"/>
      <c r="CG517" s="151"/>
      <c r="CH517" s="151"/>
      <c r="CI517" s="151"/>
      <c r="CJ517" s="151"/>
      <c r="CK517" s="151"/>
      <c r="CL517" s="151"/>
      <c r="CM517" s="151"/>
      <c r="CN517" s="151"/>
      <c r="CO517" s="151"/>
      <c r="CP517" s="151"/>
      <c r="CQ517" s="151"/>
      <c r="CR517" s="151"/>
      <c r="CS517" s="151"/>
      <c r="CT517" s="151"/>
      <c r="CU517" s="151"/>
      <c r="CV517" s="151"/>
      <c r="CW517" s="151"/>
      <c r="CX517" s="151"/>
      <c r="CY517" s="151"/>
      <c r="CZ517" s="151"/>
      <c r="DA517" s="151"/>
      <c r="DB517" s="151"/>
      <c r="DC517" s="151"/>
      <c r="DD517" s="151"/>
      <c r="DE517" s="151"/>
      <c r="DF517" s="151"/>
      <c r="DG517" s="151"/>
      <c r="DH517" s="151"/>
      <c r="DI517" s="151"/>
      <c r="DJ517" s="151"/>
      <c r="DK517" s="151"/>
      <c r="DL517" s="151"/>
      <c r="DM517" s="151"/>
      <c r="DN517" s="151"/>
      <c r="DO517" s="151"/>
      <c r="DP517" s="151"/>
      <c r="DQ517" s="151"/>
      <c r="DR517" s="151"/>
      <c r="DS517" s="151"/>
      <c r="DT517" s="151"/>
      <c r="DU517" s="151"/>
      <c r="DV517" s="151"/>
      <c r="DW517" s="151"/>
      <c r="DX517" s="151"/>
      <c r="DY517" s="151"/>
      <c r="DZ517" s="151"/>
      <c r="EA517" s="151"/>
      <c r="EB517" s="151"/>
      <c r="EC517" s="151"/>
      <c r="ED517" s="151"/>
      <c r="EE517" s="151"/>
      <c r="EF517" s="151"/>
      <c r="EG517" s="151"/>
      <c r="EH517" s="151"/>
      <c r="EI517" s="151"/>
      <c r="EJ517" s="151"/>
      <c r="EK517" s="151"/>
      <c r="EL517" s="151"/>
      <c r="EM517" s="151"/>
      <c r="EN517" s="151"/>
      <c r="EO517" s="151"/>
      <c r="EP517" s="151"/>
      <c r="EQ517" s="151"/>
      <c r="ER517" s="151"/>
      <c r="ES517" s="151"/>
      <c r="ET517" s="151"/>
      <c r="EU517" s="151"/>
      <c r="EV517" s="151"/>
      <c r="EW517" s="151"/>
      <c r="EX517" s="151"/>
      <c r="EY517" s="151"/>
      <c r="EZ517" s="151"/>
      <c r="FA517" s="151"/>
      <c r="FB517" s="151"/>
      <c r="FC517" s="151"/>
      <c r="FD517" s="151"/>
      <c r="FE517" s="151"/>
      <c r="FF517" s="151"/>
      <c r="FG517" s="151"/>
      <c r="FH517" s="151"/>
      <c r="FI517" s="151"/>
      <c r="FJ517" s="151"/>
      <c r="FK517" s="151"/>
      <c r="FL517" s="151"/>
      <c r="FM517" s="151"/>
      <c r="FN517" s="151"/>
      <c r="FO517" s="151"/>
      <c r="FP517" s="151"/>
      <c r="FQ517" s="151"/>
      <c r="FR517" s="151"/>
      <c r="FS517" s="151"/>
      <c r="FT517" s="151"/>
      <c r="FU517" s="151"/>
      <c r="FV517" s="151"/>
      <c r="FW517" s="151"/>
      <c r="FX517" s="151"/>
      <c r="FY517" s="151"/>
      <c r="FZ517" s="151"/>
      <c r="GA517" s="151"/>
      <c r="GB517" s="151"/>
      <c r="GC517" s="151"/>
      <c r="GD517" s="151"/>
      <c r="GE517" s="151"/>
      <c r="GF517" s="151"/>
      <c r="GG517" s="151"/>
      <c r="GH517" s="151"/>
      <c r="GI517" s="151"/>
      <c r="GJ517" s="151"/>
      <c r="GK517" s="151"/>
      <c r="GL517" s="151"/>
      <c r="GM517" s="151"/>
      <c r="GN517" s="151"/>
      <c r="GO517" s="151"/>
      <c r="GP517" s="151"/>
      <c r="GQ517" s="151"/>
      <c r="GR517" s="151"/>
      <c r="GS517" s="151"/>
      <c r="GT517" s="151"/>
      <c r="GU517" s="151"/>
      <c r="GV517" s="151"/>
      <c r="GW517" s="151"/>
      <c r="GX517" s="151"/>
      <c r="GY517" s="151"/>
      <c r="GZ517" s="151"/>
      <c r="HA517" s="151"/>
      <c r="HB517" s="151"/>
      <c r="HC517" s="151"/>
      <c r="HD517" s="151"/>
      <c r="HE517" s="151"/>
      <c r="HF517" s="151"/>
      <c r="HG517" s="151"/>
      <c r="HH517" s="151"/>
      <c r="HI517" s="151"/>
      <c r="HJ517" s="151"/>
      <c r="HK517" s="151"/>
      <c r="HL517" s="151"/>
      <c r="HM517" s="151"/>
      <c r="HN517" s="151"/>
      <c r="HO517" s="151"/>
      <c r="HP517" s="151"/>
      <c r="HQ517" s="151"/>
      <c r="HR517" s="151"/>
      <c r="HS517" s="151"/>
      <c r="HT517" s="151"/>
      <c r="HU517" s="151"/>
      <c r="HV517" s="151"/>
      <c r="HW517" s="151"/>
      <c r="HX517" s="151"/>
      <c r="HY517" s="151"/>
      <c r="HZ517" s="151"/>
      <c r="IA517" s="151"/>
      <c r="IB517" s="151"/>
      <c r="IC517" s="151"/>
      <c r="ID517" s="151"/>
      <c r="IE517" s="151"/>
      <c r="IF517" s="151"/>
      <c r="IG517" s="151"/>
      <c r="IH517" s="151"/>
      <c r="II517" s="151"/>
      <c r="IJ517" s="151"/>
      <c r="IK517" s="151"/>
      <c r="IL517" s="151"/>
      <c r="IM517" s="151"/>
      <c r="IN517" s="151"/>
      <c r="IO517" s="151"/>
      <c r="IP517" s="151"/>
      <c r="IQ517" s="151"/>
      <c r="IR517" s="151"/>
      <c r="IS517" s="151"/>
      <c r="IT517" s="151"/>
      <c r="IU517" s="151"/>
      <c r="IV517" s="151"/>
      <c r="IW517" s="151"/>
      <c r="IX517" s="151"/>
      <c r="IY517" s="151"/>
      <c r="IZ517" s="151"/>
      <c r="JA517" s="151"/>
      <c r="JB517" s="151"/>
      <c r="JC517" s="151"/>
      <c r="JD517" s="151"/>
      <c r="JE517" s="151"/>
      <c r="JF517" s="151"/>
      <c r="JG517" s="151"/>
      <c r="JH517" s="151"/>
      <c r="JI517" s="151"/>
      <c r="JJ517" s="151"/>
    </row>
    <row r="518" spans="1:270" s="118" customFormat="1" ht="25.5" x14ac:dyDescent="0.25">
      <c r="A518" s="124"/>
      <c r="B518" s="137">
        <v>372</v>
      </c>
      <c r="C518" s="130"/>
      <c r="D518" s="139" t="s">
        <v>95</v>
      </c>
      <c r="E518" s="280">
        <f>E519</f>
        <v>30686.42</v>
      </c>
      <c r="F518" s="263">
        <f t="shared" si="15"/>
        <v>24000</v>
      </c>
      <c r="G518" s="256">
        <f>G519</f>
        <v>50813.48</v>
      </c>
      <c r="H518" s="255">
        <f>G518/E518*100</f>
        <v>165.58946921797983</v>
      </c>
      <c r="I518" s="145">
        <f>G518/F518*100</f>
        <v>211.72283333333331</v>
      </c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  <c r="AB518" s="151"/>
      <c r="AC518" s="151"/>
      <c r="AD518" s="151"/>
      <c r="AE518" s="151"/>
      <c r="AF518" s="151"/>
      <c r="AG518" s="151"/>
      <c r="AH518" s="151"/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1"/>
      <c r="AT518" s="151"/>
      <c r="AU518" s="151"/>
      <c r="AV518" s="151"/>
      <c r="AW518" s="151"/>
      <c r="AX518" s="151"/>
      <c r="AY518" s="151"/>
      <c r="AZ518" s="151"/>
      <c r="BA518" s="151"/>
      <c r="BB518" s="151"/>
      <c r="BC518" s="151"/>
      <c r="BD518" s="151"/>
      <c r="BE518" s="151"/>
      <c r="BF518" s="151"/>
      <c r="BG518" s="151"/>
      <c r="BH518" s="151"/>
      <c r="BI518" s="151"/>
      <c r="BJ518" s="151"/>
      <c r="BK518" s="151"/>
      <c r="BL518" s="151"/>
      <c r="BM518" s="151"/>
      <c r="BN518" s="151"/>
      <c r="BO518" s="151"/>
      <c r="BP518" s="151"/>
      <c r="BQ518" s="151"/>
      <c r="BR518" s="151"/>
      <c r="BS518" s="151"/>
      <c r="BT518" s="151"/>
      <c r="BU518" s="151"/>
      <c r="BV518" s="151"/>
      <c r="BW518" s="151"/>
      <c r="BX518" s="151"/>
      <c r="BY518" s="151"/>
      <c r="BZ518" s="151"/>
      <c r="CA518" s="151"/>
      <c r="CB518" s="151"/>
      <c r="CC518" s="151"/>
      <c r="CD518" s="151"/>
      <c r="CE518" s="151"/>
      <c r="CF518" s="151"/>
      <c r="CG518" s="151"/>
      <c r="CH518" s="151"/>
      <c r="CI518" s="151"/>
      <c r="CJ518" s="151"/>
      <c r="CK518" s="151"/>
      <c r="CL518" s="151"/>
      <c r="CM518" s="151"/>
      <c r="CN518" s="151"/>
      <c r="CO518" s="151"/>
      <c r="CP518" s="151"/>
      <c r="CQ518" s="151"/>
      <c r="CR518" s="151"/>
      <c r="CS518" s="151"/>
      <c r="CT518" s="151"/>
      <c r="CU518" s="151"/>
      <c r="CV518" s="151"/>
      <c r="CW518" s="151"/>
      <c r="CX518" s="151"/>
      <c r="CY518" s="151"/>
      <c r="CZ518" s="151"/>
      <c r="DA518" s="151"/>
      <c r="DB518" s="151"/>
      <c r="DC518" s="151"/>
      <c r="DD518" s="151"/>
      <c r="DE518" s="151"/>
      <c r="DF518" s="151"/>
      <c r="DG518" s="151"/>
      <c r="DH518" s="151"/>
      <c r="DI518" s="151"/>
      <c r="DJ518" s="151"/>
      <c r="DK518" s="151"/>
      <c r="DL518" s="151"/>
      <c r="DM518" s="151"/>
      <c r="DN518" s="151"/>
      <c r="DO518" s="151"/>
      <c r="DP518" s="151"/>
      <c r="DQ518" s="151"/>
      <c r="DR518" s="151"/>
      <c r="DS518" s="151"/>
      <c r="DT518" s="151"/>
      <c r="DU518" s="151"/>
      <c r="DV518" s="151"/>
      <c r="DW518" s="151"/>
      <c r="DX518" s="151"/>
      <c r="DY518" s="151"/>
      <c r="DZ518" s="151"/>
      <c r="EA518" s="151"/>
      <c r="EB518" s="151"/>
      <c r="EC518" s="151"/>
      <c r="ED518" s="151"/>
      <c r="EE518" s="151"/>
      <c r="EF518" s="151"/>
      <c r="EG518" s="151"/>
      <c r="EH518" s="151"/>
      <c r="EI518" s="151"/>
      <c r="EJ518" s="151"/>
      <c r="EK518" s="151"/>
      <c r="EL518" s="151"/>
      <c r="EM518" s="151"/>
      <c r="EN518" s="151"/>
      <c r="EO518" s="151"/>
      <c r="EP518" s="151"/>
      <c r="EQ518" s="151"/>
      <c r="ER518" s="151"/>
      <c r="ES518" s="151"/>
      <c r="ET518" s="151"/>
      <c r="EU518" s="151"/>
      <c r="EV518" s="151"/>
      <c r="EW518" s="151"/>
      <c r="EX518" s="151"/>
      <c r="EY518" s="151"/>
      <c r="EZ518" s="151"/>
      <c r="FA518" s="151"/>
      <c r="FB518" s="151"/>
      <c r="FC518" s="151"/>
      <c r="FD518" s="151"/>
      <c r="FE518" s="151"/>
      <c r="FF518" s="151"/>
      <c r="FG518" s="151"/>
      <c r="FH518" s="151"/>
      <c r="FI518" s="151"/>
      <c r="FJ518" s="151"/>
      <c r="FK518" s="151"/>
      <c r="FL518" s="151"/>
      <c r="FM518" s="151"/>
      <c r="FN518" s="151"/>
      <c r="FO518" s="151"/>
      <c r="FP518" s="151"/>
      <c r="FQ518" s="151"/>
      <c r="FR518" s="151"/>
      <c r="FS518" s="151"/>
      <c r="FT518" s="151"/>
      <c r="FU518" s="151"/>
      <c r="FV518" s="151"/>
      <c r="FW518" s="151"/>
      <c r="FX518" s="151"/>
      <c r="FY518" s="151"/>
      <c r="FZ518" s="151"/>
      <c r="GA518" s="151"/>
      <c r="GB518" s="151"/>
      <c r="GC518" s="151"/>
      <c r="GD518" s="151"/>
      <c r="GE518" s="151"/>
      <c r="GF518" s="151"/>
      <c r="GG518" s="151"/>
      <c r="GH518" s="151"/>
      <c r="GI518" s="151"/>
      <c r="GJ518" s="151"/>
      <c r="GK518" s="151"/>
      <c r="GL518" s="151"/>
      <c r="GM518" s="151"/>
      <c r="GN518" s="151"/>
      <c r="GO518" s="151"/>
      <c r="GP518" s="151"/>
      <c r="GQ518" s="151"/>
      <c r="GR518" s="151"/>
      <c r="GS518" s="151"/>
      <c r="GT518" s="151"/>
      <c r="GU518" s="151"/>
      <c r="GV518" s="151"/>
      <c r="GW518" s="151"/>
      <c r="GX518" s="151"/>
      <c r="GY518" s="151"/>
      <c r="GZ518" s="151"/>
      <c r="HA518" s="151"/>
      <c r="HB518" s="151"/>
      <c r="HC518" s="151"/>
      <c r="HD518" s="151"/>
      <c r="HE518" s="151"/>
      <c r="HF518" s="151"/>
      <c r="HG518" s="151"/>
      <c r="HH518" s="151"/>
      <c r="HI518" s="151"/>
      <c r="HJ518" s="151"/>
      <c r="HK518" s="151"/>
      <c r="HL518" s="151"/>
      <c r="HM518" s="151"/>
      <c r="HN518" s="151"/>
      <c r="HO518" s="151"/>
      <c r="HP518" s="151"/>
      <c r="HQ518" s="151"/>
      <c r="HR518" s="151"/>
      <c r="HS518" s="151"/>
      <c r="HT518" s="151"/>
      <c r="HU518" s="151"/>
      <c r="HV518" s="151"/>
      <c r="HW518" s="151"/>
      <c r="HX518" s="151"/>
      <c r="HY518" s="151"/>
      <c r="HZ518" s="151"/>
      <c r="IA518" s="151"/>
      <c r="IB518" s="151"/>
      <c r="IC518" s="151"/>
      <c r="ID518" s="151"/>
      <c r="IE518" s="151"/>
      <c r="IF518" s="151"/>
      <c r="IG518" s="151"/>
      <c r="IH518" s="151"/>
      <c r="II518" s="151"/>
      <c r="IJ518" s="151"/>
      <c r="IK518" s="151"/>
      <c r="IL518" s="151"/>
      <c r="IM518" s="151"/>
      <c r="IN518" s="151"/>
      <c r="IO518" s="151"/>
      <c r="IP518" s="151"/>
      <c r="IQ518" s="151"/>
      <c r="IR518" s="151"/>
      <c r="IS518" s="151"/>
      <c r="IT518" s="151"/>
      <c r="IU518" s="151"/>
      <c r="IV518" s="151"/>
      <c r="IW518" s="151"/>
      <c r="IX518" s="151"/>
      <c r="IY518" s="151"/>
      <c r="IZ518" s="151"/>
      <c r="JA518" s="151"/>
      <c r="JB518" s="151"/>
      <c r="JC518" s="151"/>
      <c r="JD518" s="151"/>
      <c r="JE518" s="151"/>
      <c r="JF518" s="151"/>
      <c r="JG518" s="151"/>
      <c r="JH518" s="151"/>
      <c r="JI518" s="151"/>
      <c r="JJ518" s="151"/>
    </row>
    <row r="519" spans="1:270" ht="25.5" x14ac:dyDescent="0.25">
      <c r="A519" s="454">
        <v>3722</v>
      </c>
      <c r="B519" s="455"/>
      <c r="C519" s="456"/>
      <c r="D519" s="60" t="s">
        <v>141</v>
      </c>
      <c r="E519" s="398">
        <v>30686.42</v>
      </c>
      <c r="F519" s="418">
        <v>24000</v>
      </c>
      <c r="G519" s="252">
        <v>50813.48</v>
      </c>
      <c r="H519" s="11"/>
      <c r="I519" s="12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  <c r="AB519" s="151"/>
      <c r="AC519" s="151"/>
      <c r="AD519" s="151"/>
      <c r="AE519" s="151"/>
      <c r="AF519" s="151"/>
      <c r="AG519" s="151"/>
      <c r="AH519" s="151"/>
      <c r="AI519" s="151"/>
      <c r="AJ519" s="151"/>
      <c r="AK519" s="151"/>
      <c r="AL519" s="151"/>
      <c r="AM519" s="151"/>
      <c r="AN519" s="151"/>
      <c r="AO519" s="151"/>
      <c r="AP519" s="151"/>
      <c r="AQ519" s="151"/>
      <c r="AR519" s="151"/>
      <c r="AS519" s="151"/>
      <c r="AT519" s="151"/>
      <c r="AU519" s="151"/>
      <c r="AV519" s="151"/>
      <c r="AW519" s="151"/>
      <c r="AX519" s="151"/>
      <c r="AY519" s="151"/>
      <c r="AZ519" s="151"/>
      <c r="BA519" s="151"/>
      <c r="BB519" s="151"/>
      <c r="BC519" s="151"/>
      <c r="BD519" s="151"/>
      <c r="BE519" s="151"/>
      <c r="BF519" s="151"/>
      <c r="BG519" s="151"/>
      <c r="BH519" s="151"/>
      <c r="BI519" s="151"/>
      <c r="BJ519" s="151"/>
      <c r="BK519" s="151"/>
      <c r="BL519" s="151"/>
      <c r="BM519" s="151"/>
      <c r="BN519" s="151"/>
      <c r="BO519" s="151"/>
      <c r="BP519" s="151"/>
      <c r="BQ519" s="151"/>
      <c r="BR519" s="151"/>
      <c r="BS519" s="151"/>
      <c r="BT519" s="151"/>
      <c r="BU519" s="151"/>
      <c r="BV519" s="151"/>
      <c r="BW519" s="151"/>
      <c r="BX519" s="151"/>
      <c r="BY519" s="151"/>
      <c r="BZ519" s="151"/>
      <c r="CA519" s="151"/>
      <c r="CB519" s="151"/>
      <c r="CC519" s="151"/>
      <c r="CD519" s="151"/>
      <c r="CE519" s="151"/>
      <c r="CF519" s="151"/>
      <c r="CG519" s="151"/>
      <c r="CH519" s="151"/>
      <c r="CI519" s="151"/>
      <c r="CJ519" s="151"/>
      <c r="CK519" s="151"/>
      <c r="CL519" s="151"/>
      <c r="CM519" s="151"/>
      <c r="CN519" s="151"/>
      <c r="CO519" s="151"/>
      <c r="CP519" s="151"/>
      <c r="CQ519" s="151"/>
      <c r="CR519" s="151"/>
      <c r="CS519" s="151"/>
      <c r="CT519" s="151"/>
      <c r="CU519" s="151"/>
      <c r="CV519" s="151"/>
      <c r="CW519" s="151"/>
      <c r="CX519" s="151"/>
      <c r="CY519" s="151"/>
      <c r="CZ519" s="151"/>
      <c r="DA519" s="151"/>
      <c r="DB519" s="151"/>
      <c r="DC519" s="151"/>
      <c r="DD519" s="151"/>
      <c r="DE519" s="151"/>
      <c r="DF519" s="151"/>
      <c r="DG519" s="151"/>
      <c r="DH519" s="151"/>
      <c r="DI519" s="151"/>
      <c r="DJ519" s="151"/>
      <c r="DK519" s="151"/>
      <c r="DL519" s="151"/>
      <c r="DM519" s="151"/>
      <c r="DN519" s="151"/>
      <c r="DO519" s="151"/>
      <c r="DP519" s="151"/>
      <c r="DQ519" s="151"/>
      <c r="DR519" s="151"/>
      <c r="DS519" s="151"/>
      <c r="DT519" s="151"/>
      <c r="DU519" s="151"/>
      <c r="DV519" s="151"/>
      <c r="DW519" s="151"/>
      <c r="DX519" s="151"/>
      <c r="DY519" s="151"/>
      <c r="DZ519" s="151"/>
      <c r="EA519" s="151"/>
      <c r="EB519" s="151"/>
      <c r="EC519" s="151"/>
      <c r="ED519" s="151"/>
      <c r="EE519" s="151"/>
      <c r="EF519" s="151"/>
      <c r="EG519" s="151"/>
      <c r="EH519" s="151"/>
      <c r="EI519" s="151"/>
      <c r="EJ519" s="151"/>
      <c r="EK519" s="151"/>
      <c r="EL519" s="151"/>
      <c r="EM519" s="151"/>
      <c r="EN519" s="151"/>
      <c r="EO519" s="151"/>
      <c r="EP519" s="151"/>
      <c r="EQ519" s="151"/>
      <c r="ER519" s="151"/>
      <c r="ES519" s="151"/>
      <c r="ET519" s="151"/>
      <c r="EU519" s="151"/>
      <c r="EV519" s="151"/>
      <c r="EW519" s="151"/>
      <c r="EX519" s="151"/>
      <c r="EY519" s="151"/>
      <c r="EZ519" s="151"/>
      <c r="FA519" s="151"/>
      <c r="FB519" s="151"/>
      <c r="FC519" s="151"/>
      <c r="FD519" s="151"/>
      <c r="FE519" s="151"/>
      <c r="FF519" s="151"/>
      <c r="FG519" s="151"/>
      <c r="FH519" s="151"/>
      <c r="FI519" s="151"/>
      <c r="FJ519" s="151"/>
      <c r="FK519" s="151"/>
      <c r="FL519" s="151"/>
      <c r="FM519" s="151"/>
      <c r="FN519" s="151"/>
      <c r="FO519" s="151"/>
      <c r="FP519" s="151"/>
      <c r="FQ519" s="151"/>
      <c r="FR519" s="151"/>
      <c r="FS519" s="151"/>
      <c r="FT519" s="151"/>
      <c r="FU519" s="151"/>
      <c r="FV519" s="151"/>
      <c r="FW519" s="151"/>
      <c r="FX519" s="151"/>
      <c r="FY519" s="151"/>
      <c r="FZ519" s="151"/>
      <c r="GA519" s="151"/>
      <c r="GB519" s="151"/>
      <c r="GC519" s="151"/>
      <c r="GD519" s="151"/>
      <c r="GE519" s="151"/>
      <c r="GF519" s="151"/>
      <c r="GG519" s="151"/>
      <c r="GH519" s="151"/>
      <c r="GI519" s="151"/>
      <c r="GJ519" s="151"/>
      <c r="GK519" s="151"/>
      <c r="GL519" s="151"/>
      <c r="GM519" s="151"/>
      <c r="GN519" s="151"/>
      <c r="GO519" s="151"/>
      <c r="GP519" s="151"/>
      <c r="GQ519" s="151"/>
      <c r="GR519" s="151"/>
      <c r="GS519" s="151"/>
      <c r="GT519" s="151"/>
      <c r="GU519" s="151"/>
      <c r="GV519" s="151"/>
      <c r="GW519" s="151"/>
      <c r="GX519" s="151"/>
      <c r="GY519" s="151"/>
      <c r="GZ519" s="151"/>
      <c r="HA519" s="151"/>
      <c r="HB519" s="151"/>
      <c r="HC519" s="151"/>
      <c r="HD519" s="151"/>
      <c r="HE519" s="151"/>
      <c r="HF519" s="151"/>
      <c r="HG519" s="151"/>
      <c r="HH519" s="151"/>
      <c r="HI519" s="151"/>
      <c r="HJ519" s="151"/>
      <c r="HK519" s="151"/>
      <c r="HL519" s="151"/>
      <c r="HM519" s="151"/>
      <c r="HN519" s="151"/>
      <c r="HO519" s="151"/>
      <c r="HP519" s="151"/>
      <c r="HQ519" s="151"/>
      <c r="HR519" s="151"/>
      <c r="HS519" s="151"/>
      <c r="HT519" s="151"/>
      <c r="HU519" s="151"/>
      <c r="HV519" s="151"/>
      <c r="HW519" s="151"/>
      <c r="HX519" s="151"/>
      <c r="HY519" s="151"/>
      <c r="HZ519" s="151"/>
      <c r="IA519" s="151"/>
      <c r="IB519" s="151"/>
      <c r="IC519" s="151"/>
      <c r="ID519" s="151"/>
      <c r="IE519" s="151"/>
      <c r="IF519" s="151"/>
      <c r="IG519" s="151"/>
      <c r="IH519" s="151"/>
      <c r="II519" s="151"/>
      <c r="IJ519" s="151"/>
      <c r="IK519" s="151"/>
      <c r="IL519" s="151"/>
      <c r="IM519" s="151"/>
      <c r="IN519" s="151"/>
      <c r="IO519" s="151"/>
      <c r="IP519" s="151"/>
      <c r="IQ519" s="151"/>
      <c r="IR519" s="151"/>
      <c r="IS519" s="151"/>
      <c r="IT519" s="151"/>
      <c r="IU519" s="151"/>
      <c r="IV519" s="151"/>
      <c r="IW519" s="151"/>
      <c r="IX519" s="151"/>
      <c r="IY519" s="151"/>
      <c r="IZ519" s="151"/>
      <c r="JA519" s="151"/>
      <c r="JB519" s="151"/>
      <c r="JC519" s="151"/>
      <c r="JD519" s="151"/>
      <c r="JE519" s="151"/>
      <c r="JF519" s="151"/>
      <c r="JG519" s="151"/>
      <c r="JH519" s="151"/>
      <c r="JI519" s="151"/>
      <c r="JJ519" s="151"/>
    </row>
    <row r="520" spans="1:270" s="74" customFormat="1" x14ac:dyDescent="0.25">
      <c r="A520" s="97"/>
      <c r="B520" s="110">
        <v>4</v>
      </c>
      <c r="C520" s="106"/>
      <c r="D520" s="113" t="s">
        <v>25</v>
      </c>
      <c r="E520" s="401">
        <f>E521</f>
        <v>597.23</v>
      </c>
      <c r="F520" s="261">
        <f t="shared" ref="F520:F522" si="16">F521</f>
        <v>25000</v>
      </c>
      <c r="G520" s="261">
        <f>G521</f>
        <v>740</v>
      </c>
      <c r="H520" s="253">
        <f>G520/E520*100</f>
        <v>123.90536309294575</v>
      </c>
      <c r="I520" s="72">
        <f>G520/F520*100</f>
        <v>2.96</v>
      </c>
      <c r="J520" s="151"/>
      <c r="K520" s="151"/>
      <c r="L520" s="151"/>
      <c r="M520" s="151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  <c r="AA520" s="151"/>
      <c r="AB520" s="151"/>
      <c r="AC520" s="151"/>
      <c r="AD520" s="151"/>
      <c r="AE520" s="151"/>
      <c r="AF520" s="151"/>
      <c r="AG520" s="151"/>
      <c r="AH520" s="151"/>
      <c r="AI520" s="151"/>
      <c r="AJ520" s="151"/>
      <c r="AK520" s="151"/>
      <c r="AL520" s="151"/>
      <c r="AM520" s="151"/>
      <c r="AN520" s="151"/>
      <c r="AO520" s="151"/>
      <c r="AP520" s="151"/>
      <c r="AQ520" s="151"/>
      <c r="AR520" s="151"/>
      <c r="AS520" s="151"/>
      <c r="AT520" s="151"/>
      <c r="AU520" s="151"/>
      <c r="AV520" s="151"/>
      <c r="AW520" s="151"/>
      <c r="AX520" s="151"/>
      <c r="AY520" s="151"/>
      <c r="AZ520" s="151"/>
      <c r="BA520" s="151"/>
      <c r="BB520" s="151"/>
      <c r="BC520" s="151"/>
      <c r="BD520" s="151"/>
      <c r="BE520" s="151"/>
      <c r="BF520" s="151"/>
      <c r="BG520" s="151"/>
      <c r="BH520" s="151"/>
      <c r="BI520" s="151"/>
      <c r="BJ520" s="151"/>
      <c r="BK520" s="151"/>
      <c r="BL520" s="151"/>
      <c r="BM520" s="151"/>
      <c r="BN520" s="151"/>
      <c r="BO520" s="151"/>
      <c r="BP520" s="151"/>
      <c r="BQ520" s="151"/>
      <c r="BR520" s="151"/>
      <c r="BS520" s="151"/>
      <c r="BT520" s="151"/>
      <c r="BU520" s="151"/>
      <c r="BV520" s="151"/>
      <c r="BW520" s="151"/>
      <c r="BX520" s="151"/>
      <c r="BY520" s="151"/>
      <c r="BZ520" s="151"/>
      <c r="CA520" s="151"/>
      <c r="CB520" s="151"/>
      <c r="CC520" s="151"/>
      <c r="CD520" s="151"/>
      <c r="CE520" s="151"/>
      <c r="CF520" s="151"/>
      <c r="CG520" s="151"/>
      <c r="CH520" s="151"/>
      <c r="CI520" s="151"/>
      <c r="CJ520" s="151"/>
      <c r="CK520" s="151"/>
      <c r="CL520" s="151"/>
      <c r="CM520" s="151"/>
      <c r="CN520" s="151"/>
      <c r="CO520" s="151"/>
      <c r="CP520" s="151"/>
      <c r="CQ520" s="151"/>
      <c r="CR520" s="151"/>
      <c r="CS520" s="151"/>
      <c r="CT520" s="151"/>
      <c r="CU520" s="151"/>
      <c r="CV520" s="151"/>
      <c r="CW520" s="151"/>
      <c r="CX520" s="151"/>
      <c r="CY520" s="151"/>
      <c r="CZ520" s="151"/>
      <c r="DA520" s="151"/>
      <c r="DB520" s="151"/>
      <c r="DC520" s="151"/>
      <c r="DD520" s="151"/>
      <c r="DE520" s="151"/>
      <c r="DF520" s="151"/>
      <c r="DG520" s="151"/>
      <c r="DH520" s="151"/>
      <c r="DI520" s="151"/>
      <c r="DJ520" s="151"/>
      <c r="DK520" s="151"/>
      <c r="DL520" s="151"/>
      <c r="DM520" s="151"/>
      <c r="DN520" s="151"/>
      <c r="DO520" s="151"/>
      <c r="DP520" s="151"/>
      <c r="DQ520" s="151"/>
      <c r="DR520" s="151"/>
      <c r="DS520" s="151"/>
      <c r="DT520" s="151"/>
      <c r="DU520" s="151"/>
      <c r="DV520" s="151"/>
      <c r="DW520" s="151"/>
      <c r="DX520" s="151"/>
      <c r="DY520" s="151"/>
      <c r="DZ520" s="151"/>
      <c r="EA520" s="151"/>
      <c r="EB520" s="151"/>
      <c r="EC520" s="151"/>
      <c r="ED520" s="151"/>
      <c r="EE520" s="151"/>
      <c r="EF520" s="151"/>
      <c r="EG520" s="151"/>
      <c r="EH520" s="151"/>
      <c r="EI520" s="151"/>
      <c r="EJ520" s="151"/>
      <c r="EK520" s="151"/>
      <c r="EL520" s="151"/>
      <c r="EM520" s="151"/>
      <c r="EN520" s="151"/>
      <c r="EO520" s="151"/>
      <c r="EP520" s="151"/>
      <c r="EQ520" s="151"/>
      <c r="ER520" s="151"/>
      <c r="ES520" s="151"/>
      <c r="ET520" s="151"/>
      <c r="EU520" s="151"/>
      <c r="EV520" s="151"/>
      <c r="EW520" s="151"/>
      <c r="EX520" s="151"/>
      <c r="EY520" s="151"/>
      <c r="EZ520" s="151"/>
      <c r="FA520" s="151"/>
      <c r="FB520" s="151"/>
      <c r="FC520" s="151"/>
      <c r="FD520" s="151"/>
      <c r="FE520" s="151"/>
      <c r="FF520" s="151"/>
      <c r="FG520" s="151"/>
      <c r="FH520" s="151"/>
      <c r="FI520" s="151"/>
      <c r="FJ520" s="151"/>
      <c r="FK520" s="151"/>
      <c r="FL520" s="151"/>
      <c r="FM520" s="151"/>
      <c r="FN520" s="151"/>
      <c r="FO520" s="151"/>
      <c r="FP520" s="151"/>
      <c r="FQ520" s="151"/>
      <c r="FR520" s="151"/>
      <c r="FS520" s="151"/>
      <c r="FT520" s="151"/>
      <c r="FU520" s="151"/>
      <c r="FV520" s="151"/>
      <c r="FW520" s="151"/>
      <c r="FX520" s="151"/>
      <c r="FY520" s="151"/>
      <c r="FZ520" s="151"/>
      <c r="GA520" s="151"/>
      <c r="GB520" s="151"/>
      <c r="GC520" s="151"/>
      <c r="GD520" s="151"/>
      <c r="GE520" s="151"/>
      <c r="GF520" s="151"/>
      <c r="GG520" s="151"/>
      <c r="GH520" s="151"/>
      <c r="GI520" s="151"/>
      <c r="GJ520" s="151"/>
      <c r="GK520" s="151"/>
      <c r="GL520" s="151"/>
      <c r="GM520" s="151"/>
      <c r="GN520" s="151"/>
      <c r="GO520" s="151"/>
      <c r="GP520" s="151"/>
      <c r="GQ520" s="151"/>
      <c r="GR520" s="151"/>
      <c r="GS520" s="151"/>
      <c r="GT520" s="151"/>
      <c r="GU520" s="151"/>
      <c r="GV520" s="151"/>
      <c r="GW520" s="151"/>
      <c r="GX520" s="151"/>
      <c r="GY520" s="151"/>
      <c r="GZ520" s="151"/>
      <c r="HA520" s="151"/>
      <c r="HB520" s="151"/>
      <c r="HC520" s="151"/>
      <c r="HD520" s="151"/>
      <c r="HE520" s="151"/>
      <c r="HF520" s="151"/>
      <c r="HG520" s="151"/>
      <c r="HH520" s="151"/>
      <c r="HI520" s="151"/>
      <c r="HJ520" s="151"/>
      <c r="HK520" s="151"/>
      <c r="HL520" s="151"/>
      <c r="HM520" s="151"/>
      <c r="HN520" s="151"/>
      <c r="HO520" s="151"/>
      <c r="HP520" s="151"/>
      <c r="HQ520" s="151"/>
      <c r="HR520" s="151"/>
      <c r="HS520" s="151"/>
      <c r="HT520" s="151"/>
      <c r="HU520" s="151"/>
      <c r="HV520" s="151"/>
      <c r="HW520" s="151"/>
      <c r="HX520" s="151"/>
      <c r="HY520" s="151"/>
      <c r="HZ520" s="151"/>
      <c r="IA520" s="151"/>
      <c r="IB520" s="151"/>
      <c r="IC520" s="151"/>
      <c r="ID520" s="151"/>
      <c r="IE520" s="151"/>
      <c r="IF520" s="151"/>
      <c r="IG520" s="151"/>
      <c r="IH520" s="151"/>
      <c r="II520" s="151"/>
      <c r="IJ520" s="151"/>
      <c r="IK520" s="151"/>
      <c r="IL520" s="151"/>
      <c r="IM520" s="151"/>
      <c r="IN520" s="151"/>
      <c r="IO520" s="151"/>
      <c r="IP520" s="151"/>
      <c r="IQ520" s="151"/>
      <c r="IR520" s="151"/>
      <c r="IS520" s="151"/>
      <c r="IT520" s="151"/>
      <c r="IU520" s="151"/>
      <c r="IV520" s="151"/>
      <c r="IW520" s="151"/>
      <c r="IX520" s="151"/>
      <c r="IY520" s="151"/>
      <c r="IZ520" s="151"/>
      <c r="JA520" s="151"/>
      <c r="JB520" s="151"/>
      <c r="JC520" s="151"/>
      <c r="JD520" s="151"/>
      <c r="JE520" s="151"/>
      <c r="JF520" s="151"/>
      <c r="JG520" s="151"/>
      <c r="JH520" s="151"/>
      <c r="JI520" s="151"/>
      <c r="JJ520" s="151"/>
    </row>
    <row r="521" spans="1:270" s="79" customFormat="1" ht="25.5" x14ac:dyDescent="0.25">
      <c r="A521" s="310"/>
      <c r="B521" s="316">
        <v>42</v>
      </c>
      <c r="C521" s="293"/>
      <c r="D521" s="320" t="s">
        <v>42</v>
      </c>
      <c r="E521" s="281">
        <f>E522</f>
        <v>597.23</v>
      </c>
      <c r="F521" s="266">
        <f t="shared" si="16"/>
        <v>25000</v>
      </c>
      <c r="G521" s="254">
        <f>G522</f>
        <v>740</v>
      </c>
      <c r="H521" s="254">
        <f>G521/E521*100</f>
        <v>123.90536309294575</v>
      </c>
      <c r="I521" s="169">
        <f>G521/F521*100</f>
        <v>2.96</v>
      </c>
      <c r="J521" s="151"/>
      <c r="K521" s="151"/>
      <c r="L521" s="151"/>
      <c r="M521" s="151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  <c r="AA521" s="151"/>
      <c r="AB521" s="151"/>
      <c r="AC521" s="151"/>
      <c r="AD521" s="151"/>
      <c r="AE521" s="151"/>
      <c r="AF521" s="151"/>
      <c r="AG521" s="151"/>
      <c r="AH521" s="151"/>
      <c r="AI521" s="151"/>
      <c r="AJ521" s="151"/>
      <c r="AK521" s="151"/>
      <c r="AL521" s="151"/>
      <c r="AM521" s="151"/>
      <c r="AN521" s="151"/>
      <c r="AO521" s="151"/>
      <c r="AP521" s="151"/>
      <c r="AQ521" s="151"/>
      <c r="AR521" s="151"/>
      <c r="AS521" s="151"/>
      <c r="AT521" s="151"/>
      <c r="AU521" s="151"/>
      <c r="AV521" s="151"/>
      <c r="AW521" s="151"/>
      <c r="AX521" s="151"/>
      <c r="AY521" s="151"/>
      <c r="AZ521" s="151"/>
      <c r="BA521" s="151"/>
      <c r="BB521" s="151"/>
      <c r="BC521" s="151"/>
      <c r="BD521" s="151"/>
      <c r="BE521" s="151"/>
      <c r="BF521" s="151"/>
      <c r="BG521" s="151"/>
      <c r="BH521" s="151"/>
      <c r="BI521" s="151"/>
      <c r="BJ521" s="151"/>
      <c r="BK521" s="151"/>
      <c r="BL521" s="151"/>
      <c r="BM521" s="151"/>
      <c r="BN521" s="151"/>
      <c r="BO521" s="151"/>
      <c r="BP521" s="151"/>
      <c r="BQ521" s="151"/>
      <c r="BR521" s="151"/>
      <c r="BS521" s="151"/>
      <c r="BT521" s="151"/>
      <c r="BU521" s="151"/>
      <c r="BV521" s="151"/>
      <c r="BW521" s="151"/>
      <c r="BX521" s="151"/>
      <c r="BY521" s="151"/>
      <c r="BZ521" s="151"/>
      <c r="CA521" s="151"/>
      <c r="CB521" s="151"/>
      <c r="CC521" s="151"/>
      <c r="CD521" s="151"/>
      <c r="CE521" s="151"/>
      <c r="CF521" s="151"/>
      <c r="CG521" s="151"/>
      <c r="CH521" s="151"/>
      <c r="CI521" s="151"/>
      <c r="CJ521" s="151"/>
      <c r="CK521" s="151"/>
      <c r="CL521" s="151"/>
      <c r="CM521" s="151"/>
      <c r="CN521" s="151"/>
      <c r="CO521" s="151"/>
      <c r="CP521" s="151"/>
      <c r="CQ521" s="151"/>
      <c r="CR521" s="151"/>
      <c r="CS521" s="151"/>
      <c r="CT521" s="151"/>
      <c r="CU521" s="151"/>
      <c r="CV521" s="151"/>
      <c r="CW521" s="151"/>
      <c r="CX521" s="151"/>
      <c r="CY521" s="151"/>
      <c r="CZ521" s="151"/>
      <c r="DA521" s="151"/>
      <c r="DB521" s="151"/>
      <c r="DC521" s="151"/>
      <c r="DD521" s="151"/>
      <c r="DE521" s="151"/>
      <c r="DF521" s="151"/>
      <c r="DG521" s="151"/>
      <c r="DH521" s="151"/>
      <c r="DI521" s="151"/>
      <c r="DJ521" s="151"/>
      <c r="DK521" s="151"/>
      <c r="DL521" s="151"/>
      <c r="DM521" s="151"/>
      <c r="DN521" s="151"/>
      <c r="DO521" s="151"/>
      <c r="DP521" s="151"/>
      <c r="DQ521" s="151"/>
      <c r="DR521" s="151"/>
      <c r="DS521" s="151"/>
      <c r="DT521" s="151"/>
      <c r="DU521" s="151"/>
      <c r="DV521" s="151"/>
      <c r="DW521" s="151"/>
      <c r="DX521" s="151"/>
      <c r="DY521" s="151"/>
      <c r="DZ521" s="151"/>
      <c r="EA521" s="151"/>
      <c r="EB521" s="151"/>
      <c r="EC521" s="151"/>
      <c r="ED521" s="151"/>
      <c r="EE521" s="151"/>
      <c r="EF521" s="151"/>
      <c r="EG521" s="151"/>
      <c r="EH521" s="151"/>
      <c r="EI521" s="151"/>
      <c r="EJ521" s="151"/>
      <c r="EK521" s="151"/>
      <c r="EL521" s="151"/>
      <c r="EM521" s="151"/>
      <c r="EN521" s="151"/>
      <c r="EO521" s="151"/>
      <c r="EP521" s="151"/>
      <c r="EQ521" s="151"/>
      <c r="ER521" s="151"/>
      <c r="ES521" s="151"/>
      <c r="ET521" s="151"/>
      <c r="EU521" s="151"/>
      <c r="EV521" s="151"/>
      <c r="EW521" s="151"/>
      <c r="EX521" s="151"/>
      <c r="EY521" s="151"/>
      <c r="EZ521" s="151"/>
      <c r="FA521" s="151"/>
      <c r="FB521" s="151"/>
      <c r="FC521" s="151"/>
      <c r="FD521" s="151"/>
      <c r="FE521" s="151"/>
      <c r="FF521" s="151"/>
      <c r="FG521" s="151"/>
      <c r="FH521" s="151"/>
      <c r="FI521" s="151"/>
      <c r="FJ521" s="151"/>
      <c r="FK521" s="151"/>
      <c r="FL521" s="151"/>
      <c r="FM521" s="151"/>
      <c r="FN521" s="151"/>
      <c r="FO521" s="151"/>
      <c r="FP521" s="151"/>
      <c r="FQ521" s="151"/>
      <c r="FR521" s="151"/>
      <c r="FS521" s="151"/>
      <c r="FT521" s="151"/>
      <c r="FU521" s="151"/>
      <c r="FV521" s="151"/>
      <c r="FW521" s="151"/>
      <c r="FX521" s="151"/>
      <c r="FY521" s="151"/>
      <c r="FZ521" s="151"/>
      <c r="GA521" s="151"/>
      <c r="GB521" s="151"/>
      <c r="GC521" s="151"/>
      <c r="GD521" s="151"/>
      <c r="GE521" s="151"/>
      <c r="GF521" s="151"/>
      <c r="GG521" s="151"/>
      <c r="GH521" s="151"/>
      <c r="GI521" s="151"/>
      <c r="GJ521" s="151"/>
      <c r="GK521" s="151"/>
      <c r="GL521" s="151"/>
      <c r="GM521" s="151"/>
      <c r="GN521" s="151"/>
      <c r="GO521" s="151"/>
      <c r="GP521" s="151"/>
      <c r="GQ521" s="151"/>
      <c r="GR521" s="151"/>
      <c r="GS521" s="151"/>
      <c r="GT521" s="151"/>
      <c r="GU521" s="151"/>
      <c r="GV521" s="151"/>
      <c r="GW521" s="151"/>
      <c r="GX521" s="151"/>
      <c r="GY521" s="151"/>
      <c r="GZ521" s="151"/>
      <c r="HA521" s="151"/>
      <c r="HB521" s="151"/>
      <c r="HC521" s="151"/>
      <c r="HD521" s="151"/>
      <c r="HE521" s="151"/>
      <c r="HF521" s="151"/>
      <c r="HG521" s="151"/>
      <c r="HH521" s="151"/>
      <c r="HI521" s="151"/>
      <c r="HJ521" s="151"/>
      <c r="HK521" s="151"/>
      <c r="HL521" s="151"/>
      <c r="HM521" s="151"/>
      <c r="HN521" s="151"/>
      <c r="HO521" s="151"/>
      <c r="HP521" s="151"/>
      <c r="HQ521" s="151"/>
      <c r="HR521" s="151"/>
      <c r="HS521" s="151"/>
      <c r="HT521" s="151"/>
      <c r="HU521" s="151"/>
      <c r="HV521" s="151"/>
      <c r="HW521" s="151"/>
      <c r="HX521" s="151"/>
      <c r="HY521" s="151"/>
      <c r="HZ521" s="151"/>
      <c r="IA521" s="151"/>
      <c r="IB521" s="151"/>
      <c r="IC521" s="151"/>
      <c r="ID521" s="151"/>
      <c r="IE521" s="151"/>
      <c r="IF521" s="151"/>
      <c r="IG521" s="151"/>
      <c r="IH521" s="151"/>
      <c r="II521" s="151"/>
      <c r="IJ521" s="151"/>
      <c r="IK521" s="151"/>
      <c r="IL521" s="151"/>
      <c r="IM521" s="151"/>
      <c r="IN521" s="151"/>
      <c r="IO521" s="151"/>
      <c r="IP521" s="151"/>
      <c r="IQ521" s="151"/>
      <c r="IR521" s="151"/>
      <c r="IS521" s="151"/>
      <c r="IT521" s="151"/>
      <c r="IU521" s="151"/>
      <c r="IV521" s="151"/>
      <c r="IW521" s="151"/>
      <c r="IX521" s="151"/>
      <c r="IY521" s="151"/>
      <c r="IZ521" s="151"/>
      <c r="JA521" s="151"/>
      <c r="JB521" s="151"/>
      <c r="JC521" s="151"/>
      <c r="JD521" s="151"/>
      <c r="JE521" s="151"/>
      <c r="JF521" s="151"/>
      <c r="JG521" s="151"/>
      <c r="JH521" s="151"/>
      <c r="JI521" s="151"/>
      <c r="JJ521" s="151"/>
    </row>
    <row r="522" spans="1:270" s="118" customFormat="1" ht="26.25" x14ac:dyDescent="0.25">
      <c r="A522" s="124"/>
      <c r="B522" s="137">
        <v>424</v>
      </c>
      <c r="C522" s="130"/>
      <c r="D522" s="131" t="s">
        <v>133</v>
      </c>
      <c r="E522" s="280">
        <f>E523</f>
        <v>597.23</v>
      </c>
      <c r="F522" s="263">
        <f t="shared" si="16"/>
        <v>25000</v>
      </c>
      <c r="G522" s="256">
        <f>G523</f>
        <v>740</v>
      </c>
      <c r="H522" s="255">
        <f>G522/E522*100</f>
        <v>123.90536309294575</v>
      </c>
      <c r="I522" s="145">
        <f>G522/F522*100</f>
        <v>2.96</v>
      </c>
      <c r="J522" s="151"/>
      <c r="K522" s="151"/>
      <c r="L522" s="151"/>
      <c r="M522" s="151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  <c r="AA522" s="151"/>
      <c r="AB522" s="151"/>
      <c r="AC522" s="151"/>
      <c r="AD522" s="151"/>
      <c r="AE522" s="151"/>
      <c r="AF522" s="151"/>
      <c r="AG522" s="151"/>
      <c r="AH522" s="151"/>
      <c r="AI522" s="151"/>
      <c r="AJ522" s="151"/>
      <c r="AK522" s="151"/>
      <c r="AL522" s="151"/>
      <c r="AM522" s="151"/>
      <c r="AN522" s="151"/>
      <c r="AO522" s="151"/>
      <c r="AP522" s="151"/>
      <c r="AQ522" s="151"/>
      <c r="AR522" s="151"/>
      <c r="AS522" s="151"/>
      <c r="AT522" s="151"/>
      <c r="AU522" s="151"/>
      <c r="AV522" s="151"/>
      <c r="AW522" s="151"/>
      <c r="AX522" s="151"/>
      <c r="AY522" s="151"/>
      <c r="AZ522" s="151"/>
      <c r="BA522" s="151"/>
      <c r="BB522" s="151"/>
      <c r="BC522" s="151"/>
      <c r="BD522" s="151"/>
      <c r="BE522" s="151"/>
      <c r="BF522" s="151"/>
      <c r="BG522" s="151"/>
      <c r="BH522" s="151"/>
      <c r="BI522" s="151"/>
      <c r="BJ522" s="151"/>
      <c r="BK522" s="151"/>
      <c r="BL522" s="151"/>
      <c r="BM522" s="151"/>
      <c r="BN522" s="151"/>
      <c r="BO522" s="151"/>
      <c r="BP522" s="151"/>
      <c r="BQ522" s="151"/>
      <c r="BR522" s="151"/>
      <c r="BS522" s="151"/>
      <c r="BT522" s="151"/>
      <c r="BU522" s="151"/>
      <c r="BV522" s="151"/>
      <c r="BW522" s="151"/>
      <c r="BX522" s="151"/>
      <c r="BY522" s="151"/>
      <c r="BZ522" s="151"/>
      <c r="CA522" s="151"/>
      <c r="CB522" s="151"/>
      <c r="CC522" s="151"/>
      <c r="CD522" s="151"/>
      <c r="CE522" s="151"/>
      <c r="CF522" s="151"/>
      <c r="CG522" s="151"/>
      <c r="CH522" s="151"/>
      <c r="CI522" s="151"/>
      <c r="CJ522" s="151"/>
      <c r="CK522" s="151"/>
      <c r="CL522" s="151"/>
      <c r="CM522" s="151"/>
      <c r="CN522" s="151"/>
      <c r="CO522" s="151"/>
      <c r="CP522" s="151"/>
      <c r="CQ522" s="151"/>
      <c r="CR522" s="151"/>
      <c r="CS522" s="151"/>
      <c r="CT522" s="151"/>
      <c r="CU522" s="151"/>
      <c r="CV522" s="151"/>
      <c r="CW522" s="151"/>
      <c r="CX522" s="151"/>
      <c r="CY522" s="151"/>
      <c r="CZ522" s="151"/>
      <c r="DA522" s="151"/>
      <c r="DB522" s="151"/>
      <c r="DC522" s="151"/>
      <c r="DD522" s="151"/>
      <c r="DE522" s="151"/>
      <c r="DF522" s="151"/>
      <c r="DG522" s="151"/>
      <c r="DH522" s="151"/>
      <c r="DI522" s="151"/>
      <c r="DJ522" s="151"/>
      <c r="DK522" s="151"/>
      <c r="DL522" s="151"/>
      <c r="DM522" s="151"/>
      <c r="DN522" s="151"/>
      <c r="DO522" s="151"/>
      <c r="DP522" s="151"/>
      <c r="DQ522" s="151"/>
      <c r="DR522" s="151"/>
      <c r="DS522" s="151"/>
      <c r="DT522" s="151"/>
      <c r="DU522" s="151"/>
      <c r="DV522" s="151"/>
      <c r="DW522" s="151"/>
      <c r="DX522" s="151"/>
      <c r="DY522" s="151"/>
      <c r="DZ522" s="151"/>
      <c r="EA522" s="151"/>
      <c r="EB522" s="151"/>
      <c r="EC522" s="151"/>
      <c r="ED522" s="151"/>
      <c r="EE522" s="151"/>
      <c r="EF522" s="151"/>
      <c r="EG522" s="151"/>
      <c r="EH522" s="151"/>
      <c r="EI522" s="151"/>
      <c r="EJ522" s="151"/>
      <c r="EK522" s="151"/>
      <c r="EL522" s="151"/>
      <c r="EM522" s="151"/>
      <c r="EN522" s="151"/>
      <c r="EO522" s="151"/>
      <c r="EP522" s="151"/>
      <c r="EQ522" s="151"/>
      <c r="ER522" s="151"/>
      <c r="ES522" s="151"/>
      <c r="ET522" s="151"/>
      <c r="EU522" s="151"/>
      <c r="EV522" s="151"/>
      <c r="EW522" s="151"/>
      <c r="EX522" s="151"/>
      <c r="EY522" s="151"/>
      <c r="EZ522" s="151"/>
      <c r="FA522" s="151"/>
      <c r="FB522" s="151"/>
      <c r="FC522" s="151"/>
      <c r="FD522" s="151"/>
      <c r="FE522" s="151"/>
      <c r="FF522" s="151"/>
      <c r="FG522" s="151"/>
      <c r="FH522" s="151"/>
      <c r="FI522" s="151"/>
      <c r="FJ522" s="151"/>
      <c r="FK522" s="151"/>
      <c r="FL522" s="151"/>
      <c r="FM522" s="151"/>
      <c r="FN522" s="151"/>
      <c r="FO522" s="151"/>
      <c r="FP522" s="151"/>
      <c r="FQ522" s="151"/>
      <c r="FR522" s="151"/>
      <c r="FS522" s="151"/>
      <c r="FT522" s="151"/>
      <c r="FU522" s="151"/>
      <c r="FV522" s="151"/>
      <c r="FW522" s="151"/>
      <c r="FX522" s="151"/>
      <c r="FY522" s="151"/>
      <c r="FZ522" s="151"/>
      <c r="GA522" s="151"/>
      <c r="GB522" s="151"/>
      <c r="GC522" s="151"/>
      <c r="GD522" s="151"/>
      <c r="GE522" s="151"/>
      <c r="GF522" s="151"/>
      <c r="GG522" s="151"/>
      <c r="GH522" s="151"/>
      <c r="GI522" s="151"/>
      <c r="GJ522" s="151"/>
      <c r="GK522" s="151"/>
      <c r="GL522" s="151"/>
      <c r="GM522" s="151"/>
      <c r="GN522" s="151"/>
      <c r="GO522" s="151"/>
      <c r="GP522" s="151"/>
      <c r="GQ522" s="151"/>
      <c r="GR522" s="151"/>
      <c r="GS522" s="151"/>
      <c r="GT522" s="151"/>
      <c r="GU522" s="151"/>
      <c r="GV522" s="151"/>
      <c r="GW522" s="151"/>
      <c r="GX522" s="151"/>
      <c r="GY522" s="151"/>
      <c r="GZ522" s="151"/>
      <c r="HA522" s="151"/>
      <c r="HB522" s="151"/>
      <c r="HC522" s="151"/>
      <c r="HD522" s="151"/>
      <c r="HE522" s="151"/>
      <c r="HF522" s="151"/>
      <c r="HG522" s="151"/>
      <c r="HH522" s="151"/>
      <c r="HI522" s="151"/>
      <c r="HJ522" s="151"/>
      <c r="HK522" s="151"/>
      <c r="HL522" s="151"/>
      <c r="HM522" s="151"/>
      <c r="HN522" s="151"/>
      <c r="HO522" s="151"/>
      <c r="HP522" s="151"/>
      <c r="HQ522" s="151"/>
      <c r="HR522" s="151"/>
      <c r="HS522" s="151"/>
      <c r="HT522" s="151"/>
      <c r="HU522" s="151"/>
      <c r="HV522" s="151"/>
      <c r="HW522" s="151"/>
      <c r="HX522" s="151"/>
      <c r="HY522" s="151"/>
      <c r="HZ522" s="151"/>
      <c r="IA522" s="151"/>
      <c r="IB522" s="151"/>
      <c r="IC522" s="151"/>
      <c r="ID522" s="151"/>
      <c r="IE522" s="151"/>
      <c r="IF522" s="151"/>
      <c r="IG522" s="151"/>
      <c r="IH522" s="151"/>
      <c r="II522" s="151"/>
      <c r="IJ522" s="151"/>
      <c r="IK522" s="151"/>
      <c r="IL522" s="151"/>
      <c r="IM522" s="151"/>
      <c r="IN522" s="151"/>
      <c r="IO522" s="151"/>
      <c r="IP522" s="151"/>
      <c r="IQ522" s="151"/>
      <c r="IR522" s="151"/>
      <c r="IS522" s="151"/>
      <c r="IT522" s="151"/>
      <c r="IU522" s="151"/>
      <c r="IV522" s="151"/>
      <c r="IW522" s="151"/>
      <c r="IX522" s="151"/>
      <c r="IY522" s="151"/>
      <c r="IZ522" s="151"/>
      <c r="JA522" s="151"/>
      <c r="JB522" s="151"/>
      <c r="JC522" s="151"/>
      <c r="JD522" s="151"/>
      <c r="JE522" s="151"/>
      <c r="JF522" s="151"/>
      <c r="JG522" s="151"/>
      <c r="JH522" s="151"/>
      <c r="JI522" s="151"/>
      <c r="JJ522" s="151"/>
    </row>
    <row r="523" spans="1:270" x14ac:dyDescent="0.25">
      <c r="A523" s="454">
        <v>4241</v>
      </c>
      <c r="B523" s="455"/>
      <c r="C523" s="456"/>
      <c r="D523" s="46" t="s">
        <v>134</v>
      </c>
      <c r="E523" s="398">
        <v>597.23</v>
      </c>
      <c r="F523" s="418">
        <v>25000</v>
      </c>
      <c r="G523" s="252">
        <v>740</v>
      </c>
      <c r="H523" s="11"/>
      <c r="I523" s="12"/>
      <c r="J523" s="151"/>
      <c r="K523" s="151"/>
      <c r="L523" s="151"/>
      <c r="M523" s="151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  <c r="AA523" s="151"/>
      <c r="AB523" s="151"/>
      <c r="AC523" s="151"/>
      <c r="AD523" s="151"/>
      <c r="AE523" s="151"/>
      <c r="AF523" s="151"/>
      <c r="AG523" s="151"/>
      <c r="AH523" s="151"/>
      <c r="AI523" s="151"/>
      <c r="AJ523" s="151"/>
      <c r="AK523" s="151"/>
      <c r="AL523" s="151"/>
      <c r="AM523" s="151"/>
      <c r="AN523" s="151"/>
      <c r="AO523" s="151"/>
      <c r="AP523" s="151"/>
      <c r="AQ523" s="151"/>
      <c r="AR523" s="151"/>
      <c r="AS523" s="151"/>
      <c r="AT523" s="151"/>
      <c r="AU523" s="151"/>
      <c r="AV523" s="151"/>
      <c r="AW523" s="151"/>
      <c r="AX523" s="151"/>
      <c r="AY523" s="151"/>
      <c r="AZ523" s="151"/>
      <c r="BA523" s="151"/>
      <c r="BB523" s="151"/>
      <c r="BC523" s="151"/>
      <c r="BD523" s="151"/>
      <c r="BE523" s="151"/>
      <c r="BF523" s="151"/>
      <c r="BG523" s="151"/>
      <c r="BH523" s="151"/>
      <c r="BI523" s="151"/>
      <c r="BJ523" s="151"/>
      <c r="BK523" s="151"/>
      <c r="BL523" s="151"/>
      <c r="BM523" s="151"/>
      <c r="BN523" s="151"/>
      <c r="BO523" s="151"/>
      <c r="BP523" s="151"/>
      <c r="BQ523" s="151"/>
      <c r="BR523" s="151"/>
      <c r="BS523" s="151"/>
      <c r="BT523" s="151"/>
      <c r="BU523" s="151"/>
      <c r="BV523" s="151"/>
      <c r="BW523" s="151"/>
      <c r="BX523" s="151"/>
      <c r="BY523" s="151"/>
      <c r="BZ523" s="151"/>
      <c r="CA523" s="151"/>
      <c r="CB523" s="151"/>
      <c r="CC523" s="151"/>
      <c r="CD523" s="151"/>
      <c r="CE523" s="151"/>
      <c r="CF523" s="151"/>
      <c r="CG523" s="151"/>
      <c r="CH523" s="151"/>
      <c r="CI523" s="151"/>
      <c r="CJ523" s="151"/>
      <c r="CK523" s="151"/>
      <c r="CL523" s="151"/>
      <c r="CM523" s="151"/>
      <c r="CN523" s="151"/>
      <c r="CO523" s="151"/>
      <c r="CP523" s="151"/>
      <c r="CQ523" s="151"/>
      <c r="CR523" s="151"/>
      <c r="CS523" s="151"/>
      <c r="CT523" s="151"/>
      <c r="CU523" s="151"/>
      <c r="CV523" s="151"/>
      <c r="CW523" s="151"/>
      <c r="CX523" s="151"/>
      <c r="CY523" s="151"/>
      <c r="CZ523" s="151"/>
      <c r="DA523" s="151"/>
      <c r="DB523" s="151"/>
      <c r="DC523" s="151"/>
      <c r="DD523" s="151"/>
      <c r="DE523" s="151"/>
      <c r="DF523" s="151"/>
      <c r="DG523" s="151"/>
      <c r="DH523" s="151"/>
      <c r="DI523" s="151"/>
      <c r="DJ523" s="151"/>
      <c r="DK523" s="151"/>
      <c r="DL523" s="151"/>
      <c r="DM523" s="151"/>
      <c r="DN523" s="151"/>
      <c r="DO523" s="151"/>
      <c r="DP523" s="151"/>
      <c r="DQ523" s="151"/>
      <c r="DR523" s="151"/>
      <c r="DS523" s="151"/>
      <c r="DT523" s="151"/>
      <c r="DU523" s="151"/>
      <c r="DV523" s="151"/>
      <c r="DW523" s="151"/>
      <c r="DX523" s="151"/>
      <c r="DY523" s="151"/>
      <c r="DZ523" s="151"/>
      <c r="EA523" s="151"/>
      <c r="EB523" s="151"/>
      <c r="EC523" s="151"/>
      <c r="ED523" s="151"/>
      <c r="EE523" s="151"/>
      <c r="EF523" s="151"/>
      <c r="EG523" s="151"/>
      <c r="EH523" s="151"/>
      <c r="EI523" s="151"/>
      <c r="EJ523" s="151"/>
      <c r="EK523" s="151"/>
      <c r="EL523" s="151"/>
      <c r="EM523" s="151"/>
      <c r="EN523" s="151"/>
      <c r="EO523" s="151"/>
      <c r="EP523" s="151"/>
      <c r="EQ523" s="151"/>
      <c r="ER523" s="151"/>
      <c r="ES523" s="151"/>
      <c r="ET523" s="151"/>
      <c r="EU523" s="151"/>
      <c r="EV523" s="151"/>
      <c r="EW523" s="151"/>
      <c r="EX523" s="151"/>
      <c r="EY523" s="151"/>
      <c r="EZ523" s="151"/>
      <c r="FA523" s="151"/>
      <c r="FB523" s="151"/>
      <c r="FC523" s="151"/>
      <c r="FD523" s="151"/>
      <c r="FE523" s="151"/>
      <c r="FF523" s="151"/>
      <c r="FG523" s="151"/>
      <c r="FH523" s="151"/>
      <c r="FI523" s="151"/>
      <c r="FJ523" s="151"/>
      <c r="FK523" s="151"/>
      <c r="FL523" s="151"/>
      <c r="FM523" s="151"/>
      <c r="FN523" s="151"/>
      <c r="FO523" s="151"/>
      <c r="FP523" s="151"/>
      <c r="FQ523" s="151"/>
      <c r="FR523" s="151"/>
      <c r="FS523" s="151"/>
      <c r="FT523" s="151"/>
      <c r="FU523" s="151"/>
      <c r="FV523" s="151"/>
      <c r="FW523" s="151"/>
      <c r="FX523" s="151"/>
      <c r="FY523" s="151"/>
      <c r="FZ523" s="151"/>
      <c r="GA523" s="151"/>
      <c r="GB523" s="151"/>
      <c r="GC523" s="151"/>
      <c r="GD523" s="151"/>
      <c r="GE523" s="151"/>
      <c r="GF523" s="151"/>
      <c r="GG523" s="151"/>
      <c r="GH523" s="151"/>
      <c r="GI523" s="151"/>
      <c r="GJ523" s="151"/>
      <c r="GK523" s="151"/>
      <c r="GL523" s="151"/>
      <c r="GM523" s="151"/>
      <c r="GN523" s="151"/>
      <c r="GO523" s="151"/>
      <c r="GP523" s="151"/>
      <c r="GQ523" s="151"/>
      <c r="GR523" s="151"/>
      <c r="GS523" s="151"/>
      <c r="GT523" s="151"/>
      <c r="GU523" s="151"/>
      <c r="GV523" s="151"/>
      <c r="GW523" s="151"/>
      <c r="GX523" s="151"/>
      <c r="GY523" s="151"/>
      <c r="GZ523" s="151"/>
      <c r="HA523" s="151"/>
      <c r="HB523" s="151"/>
      <c r="HC523" s="151"/>
      <c r="HD523" s="151"/>
      <c r="HE523" s="151"/>
      <c r="HF523" s="151"/>
      <c r="HG523" s="151"/>
      <c r="HH523" s="151"/>
      <c r="HI523" s="151"/>
      <c r="HJ523" s="151"/>
      <c r="HK523" s="151"/>
      <c r="HL523" s="151"/>
      <c r="HM523" s="151"/>
      <c r="HN523" s="151"/>
      <c r="HO523" s="151"/>
      <c r="HP523" s="151"/>
      <c r="HQ523" s="151"/>
      <c r="HR523" s="151"/>
      <c r="HS523" s="151"/>
      <c r="HT523" s="151"/>
      <c r="HU523" s="151"/>
      <c r="HV523" s="151"/>
      <c r="HW523" s="151"/>
      <c r="HX523" s="151"/>
      <c r="HY523" s="151"/>
      <c r="HZ523" s="151"/>
      <c r="IA523" s="151"/>
      <c r="IB523" s="151"/>
      <c r="IC523" s="151"/>
      <c r="ID523" s="151"/>
      <c r="IE523" s="151"/>
      <c r="IF523" s="151"/>
      <c r="IG523" s="151"/>
      <c r="IH523" s="151"/>
      <c r="II523" s="151"/>
      <c r="IJ523" s="151"/>
      <c r="IK523" s="151"/>
      <c r="IL523" s="151"/>
      <c r="IM523" s="151"/>
      <c r="IN523" s="151"/>
      <c r="IO523" s="151"/>
      <c r="IP523" s="151"/>
      <c r="IQ523" s="151"/>
      <c r="IR523" s="151"/>
      <c r="IS523" s="151"/>
      <c r="IT523" s="151"/>
      <c r="IU523" s="151"/>
      <c r="IV523" s="151"/>
      <c r="IW523" s="151"/>
      <c r="IX523" s="151"/>
      <c r="IY523" s="151"/>
      <c r="IZ523" s="151"/>
      <c r="JA523" s="151"/>
      <c r="JB523" s="151"/>
      <c r="JC523" s="151"/>
      <c r="JD523" s="151"/>
      <c r="JE523" s="151"/>
      <c r="JF523" s="151"/>
      <c r="JG523" s="151"/>
      <c r="JH523" s="151"/>
      <c r="JI523" s="151"/>
      <c r="JJ523" s="151"/>
    </row>
    <row r="524" spans="1:270" s="94" customFormat="1" x14ac:dyDescent="0.25">
      <c r="A524" s="336" t="s">
        <v>257</v>
      </c>
      <c r="B524" s="331"/>
      <c r="C524" s="323"/>
      <c r="D524" s="332" t="s">
        <v>240</v>
      </c>
      <c r="E524" s="403"/>
      <c r="F524" s="251">
        <v>0</v>
      </c>
      <c r="G524" s="251">
        <f>G526</f>
        <v>890.6</v>
      </c>
      <c r="H524" s="251"/>
      <c r="I524" s="83"/>
      <c r="J524" s="151"/>
      <c r="K524" s="151"/>
      <c r="L524" s="151"/>
      <c r="M524" s="151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1"/>
      <c r="AA524" s="151"/>
      <c r="AB524" s="151"/>
      <c r="AC524" s="151"/>
      <c r="AD524" s="151"/>
      <c r="AE524" s="151"/>
      <c r="AF524" s="151"/>
      <c r="AG524" s="151"/>
      <c r="AH524" s="151"/>
      <c r="AI524" s="151"/>
      <c r="AJ524" s="151"/>
      <c r="AK524" s="151"/>
      <c r="AL524" s="151"/>
      <c r="AM524" s="151"/>
      <c r="AN524" s="151"/>
      <c r="AO524" s="151"/>
      <c r="AP524" s="151"/>
      <c r="AQ524" s="151"/>
      <c r="AR524" s="151"/>
      <c r="AS524" s="151"/>
      <c r="AT524" s="151"/>
      <c r="AU524" s="151"/>
      <c r="AV524" s="151"/>
      <c r="AW524" s="151"/>
      <c r="AX524" s="151"/>
      <c r="AY524" s="151"/>
      <c r="AZ524" s="151"/>
      <c r="BA524" s="151"/>
      <c r="BB524" s="151"/>
      <c r="BC524" s="151"/>
      <c r="BD524" s="151"/>
      <c r="BE524" s="151"/>
      <c r="BF524" s="151"/>
      <c r="BG524" s="151"/>
      <c r="BH524" s="151"/>
      <c r="BI524" s="151"/>
      <c r="BJ524" s="151"/>
      <c r="BK524" s="151"/>
      <c r="BL524" s="151"/>
      <c r="BM524" s="151"/>
      <c r="BN524" s="151"/>
      <c r="BO524" s="151"/>
      <c r="BP524" s="151"/>
      <c r="BQ524" s="151"/>
      <c r="BR524" s="151"/>
      <c r="BS524" s="151"/>
      <c r="BT524" s="151"/>
      <c r="BU524" s="151"/>
      <c r="BV524" s="151"/>
      <c r="BW524" s="151"/>
      <c r="BX524" s="151"/>
      <c r="BY524" s="151"/>
      <c r="BZ524" s="151"/>
      <c r="CA524" s="151"/>
      <c r="CB524" s="151"/>
      <c r="CC524" s="151"/>
      <c r="CD524" s="151"/>
      <c r="CE524" s="151"/>
      <c r="CF524" s="151"/>
      <c r="CG524" s="151"/>
      <c r="CH524" s="151"/>
      <c r="CI524" s="151"/>
      <c r="CJ524" s="151"/>
      <c r="CK524" s="151"/>
      <c r="CL524" s="151"/>
      <c r="CM524" s="151"/>
      <c r="CN524" s="151"/>
      <c r="CO524" s="151"/>
      <c r="CP524" s="151"/>
      <c r="CQ524" s="151"/>
      <c r="CR524" s="151"/>
      <c r="CS524" s="151"/>
      <c r="CT524" s="151"/>
      <c r="CU524" s="151"/>
      <c r="CV524" s="151"/>
      <c r="CW524" s="151"/>
      <c r="CX524" s="151"/>
      <c r="CY524" s="151"/>
      <c r="CZ524" s="151"/>
      <c r="DA524" s="151"/>
      <c r="DB524" s="151"/>
      <c r="DC524" s="151"/>
      <c r="DD524" s="151"/>
      <c r="DE524" s="151"/>
      <c r="DF524" s="151"/>
      <c r="DG524" s="151"/>
      <c r="DH524" s="151"/>
      <c r="DI524" s="151"/>
      <c r="DJ524" s="151"/>
      <c r="DK524" s="151"/>
      <c r="DL524" s="151"/>
      <c r="DM524" s="151"/>
      <c r="DN524" s="151"/>
      <c r="DO524" s="151"/>
      <c r="DP524" s="151"/>
      <c r="DQ524" s="151"/>
      <c r="DR524" s="151"/>
      <c r="DS524" s="151"/>
      <c r="DT524" s="151"/>
      <c r="DU524" s="151"/>
      <c r="DV524" s="151"/>
      <c r="DW524" s="151"/>
      <c r="DX524" s="151"/>
      <c r="DY524" s="151"/>
      <c r="DZ524" s="151"/>
      <c r="EA524" s="151"/>
      <c r="EB524" s="151"/>
      <c r="EC524" s="151"/>
      <c r="ED524" s="151"/>
      <c r="EE524" s="151"/>
      <c r="EF524" s="151"/>
      <c r="EG524" s="151"/>
      <c r="EH524" s="151"/>
      <c r="EI524" s="151"/>
      <c r="EJ524" s="151"/>
      <c r="EK524" s="151"/>
      <c r="EL524" s="151"/>
      <c r="EM524" s="151"/>
      <c r="EN524" s="151"/>
      <c r="EO524" s="151"/>
      <c r="EP524" s="151"/>
      <c r="EQ524" s="151"/>
      <c r="ER524" s="151"/>
      <c r="ES524" s="151"/>
      <c r="ET524" s="151"/>
      <c r="EU524" s="151"/>
      <c r="EV524" s="151"/>
      <c r="EW524" s="151"/>
      <c r="EX524" s="151"/>
      <c r="EY524" s="151"/>
      <c r="EZ524" s="151"/>
      <c r="FA524" s="151"/>
      <c r="FB524" s="151"/>
      <c r="FC524" s="151"/>
      <c r="FD524" s="151"/>
      <c r="FE524" s="151"/>
      <c r="FF524" s="151"/>
      <c r="FG524" s="151"/>
      <c r="FH524" s="151"/>
      <c r="FI524" s="151"/>
      <c r="FJ524" s="151"/>
      <c r="FK524" s="151"/>
      <c r="FL524" s="151"/>
      <c r="FM524" s="151"/>
      <c r="FN524" s="151"/>
      <c r="FO524" s="151"/>
      <c r="FP524" s="151"/>
      <c r="FQ524" s="151"/>
      <c r="FR524" s="151"/>
      <c r="FS524" s="151"/>
      <c r="FT524" s="151"/>
      <c r="FU524" s="151"/>
      <c r="FV524" s="151"/>
      <c r="FW524" s="151"/>
      <c r="FX524" s="151"/>
      <c r="FY524" s="151"/>
      <c r="FZ524" s="151"/>
      <c r="GA524" s="151"/>
      <c r="GB524" s="151"/>
      <c r="GC524" s="151"/>
      <c r="GD524" s="151"/>
      <c r="GE524" s="151"/>
      <c r="GF524" s="151"/>
      <c r="GG524" s="151"/>
      <c r="GH524" s="151"/>
      <c r="GI524" s="151"/>
      <c r="GJ524" s="151"/>
      <c r="GK524" s="151"/>
      <c r="GL524" s="151"/>
      <c r="GM524" s="151"/>
      <c r="GN524" s="151"/>
      <c r="GO524" s="151"/>
      <c r="GP524" s="151"/>
      <c r="GQ524" s="151"/>
      <c r="GR524" s="151"/>
      <c r="GS524" s="151"/>
      <c r="GT524" s="151"/>
      <c r="GU524" s="151"/>
      <c r="GV524" s="151"/>
      <c r="GW524" s="151"/>
      <c r="GX524" s="151"/>
      <c r="GY524" s="151"/>
      <c r="GZ524" s="151"/>
      <c r="HA524" s="151"/>
      <c r="HB524" s="151"/>
      <c r="HC524" s="151"/>
      <c r="HD524" s="151"/>
      <c r="HE524" s="151"/>
      <c r="HF524" s="151"/>
      <c r="HG524" s="151"/>
      <c r="HH524" s="151"/>
      <c r="HI524" s="151"/>
      <c r="HJ524" s="151"/>
      <c r="HK524" s="151"/>
      <c r="HL524" s="151"/>
      <c r="HM524" s="151"/>
      <c r="HN524" s="151"/>
      <c r="HO524" s="151"/>
      <c r="HP524" s="151"/>
      <c r="HQ524" s="151"/>
      <c r="HR524" s="151"/>
      <c r="HS524" s="151"/>
      <c r="HT524" s="151"/>
      <c r="HU524" s="151"/>
      <c r="HV524" s="151"/>
      <c r="HW524" s="151"/>
      <c r="HX524" s="151"/>
      <c r="HY524" s="151"/>
      <c r="HZ524" s="151"/>
      <c r="IA524" s="151"/>
      <c r="IB524" s="151"/>
      <c r="IC524" s="151"/>
      <c r="ID524" s="151"/>
      <c r="IE524" s="151"/>
      <c r="IF524" s="151"/>
      <c r="IG524" s="151"/>
      <c r="IH524" s="151"/>
      <c r="II524" s="151"/>
      <c r="IJ524" s="151"/>
      <c r="IK524" s="151"/>
      <c r="IL524" s="151"/>
      <c r="IM524" s="151"/>
      <c r="IN524" s="151"/>
      <c r="IO524" s="151"/>
      <c r="IP524" s="151"/>
      <c r="IQ524" s="151"/>
      <c r="IR524" s="151"/>
      <c r="IS524" s="151"/>
      <c r="IT524" s="151"/>
      <c r="IU524" s="151"/>
      <c r="IV524" s="151"/>
      <c r="IW524" s="151"/>
      <c r="IX524" s="151"/>
      <c r="IY524" s="151"/>
      <c r="IZ524" s="151"/>
      <c r="JA524" s="151"/>
      <c r="JB524" s="151"/>
      <c r="JC524" s="151"/>
      <c r="JD524" s="151"/>
      <c r="JE524" s="151"/>
      <c r="JF524" s="151"/>
      <c r="JG524" s="151"/>
      <c r="JH524" s="151"/>
      <c r="JI524" s="151"/>
      <c r="JJ524" s="151"/>
    </row>
    <row r="525" spans="1:270" s="151" customFormat="1" x14ac:dyDescent="0.25">
      <c r="A525" s="451" t="s">
        <v>161</v>
      </c>
      <c r="B525" s="452"/>
      <c r="C525" s="453"/>
      <c r="D525" s="180" t="s">
        <v>162</v>
      </c>
      <c r="E525" s="398"/>
      <c r="F525" s="252"/>
      <c r="G525" s="252"/>
      <c r="H525" s="11"/>
      <c r="I525" s="12"/>
    </row>
    <row r="526" spans="1:270" s="74" customFormat="1" x14ac:dyDescent="0.25">
      <c r="A526" s="104"/>
      <c r="B526" s="110">
        <v>3</v>
      </c>
      <c r="C526" s="106"/>
      <c r="D526" s="100" t="s">
        <v>23</v>
      </c>
      <c r="E526" s="401"/>
      <c r="F526" s="253">
        <v>0</v>
      </c>
      <c r="G526" s="289">
        <f>G527</f>
        <v>890.6</v>
      </c>
      <c r="H526" s="253"/>
      <c r="I526" s="72"/>
      <c r="J526" s="151"/>
      <c r="K526" s="151"/>
      <c r="L526" s="151"/>
      <c r="M526" s="151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1"/>
      <c r="AA526" s="151"/>
      <c r="AB526" s="151"/>
      <c r="AC526" s="151"/>
      <c r="AD526" s="151"/>
      <c r="AE526" s="151"/>
      <c r="AF526" s="151"/>
      <c r="AG526" s="151"/>
      <c r="AH526" s="151"/>
      <c r="AI526" s="151"/>
      <c r="AJ526" s="151"/>
      <c r="AK526" s="151"/>
      <c r="AL526" s="151"/>
      <c r="AM526" s="151"/>
      <c r="AN526" s="151"/>
      <c r="AO526" s="151"/>
      <c r="AP526" s="151"/>
      <c r="AQ526" s="151"/>
      <c r="AR526" s="151"/>
      <c r="AS526" s="151"/>
      <c r="AT526" s="151"/>
      <c r="AU526" s="151"/>
      <c r="AV526" s="151"/>
      <c r="AW526" s="151"/>
      <c r="AX526" s="151"/>
      <c r="AY526" s="151"/>
      <c r="AZ526" s="151"/>
      <c r="BA526" s="151"/>
      <c r="BB526" s="151"/>
      <c r="BC526" s="151"/>
      <c r="BD526" s="151"/>
      <c r="BE526" s="151"/>
      <c r="BF526" s="151"/>
      <c r="BG526" s="151"/>
      <c r="BH526" s="151"/>
      <c r="BI526" s="151"/>
      <c r="BJ526" s="151"/>
      <c r="BK526" s="151"/>
      <c r="BL526" s="151"/>
      <c r="BM526" s="151"/>
      <c r="BN526" s="151"/>
      <c r="BO526" s="151"/>
      <c r="BP526" s="151"/>
      <c r="BQ526" s="151"/>
      <c r="BR526" s="151"/>
      <c r="BS526" s="151"/>
      <c r="BT526" s="151"/>
      <c r="BU526" s="151"/>
      <c r="BV526" s="151"/>
      <c r="BW526" s="151"/>
      <c r="BX526" s="151"/>
      <c r="BY526" s="151"/>
      <c r="BZ526" s="151"/>
      <c r="CA526" s="151"/>
      <c r="CB526" s="151"/>
      <c r="CC526" s="151"/>
      <c r="CD526" s="151"/>
      <c r="CE526" s="151"/>
      <c r="CF526" s="151"/>
      <c r="CG526" s="151"/>
      <c r="CH526" s="151"/>
      <c r="CI526" s="151"/>
      <c r="CJ526" s="151"/>
      <c r="CK526" s="151"/>
      <c r="CL526" s="151"/>
      <c r="CM526" s="151"/>
      <c r="CN526" s="151"/>
      <c r="CO526" s="151"/>
      <c r="CP526" s="151"/>
      <c r="CQ526" s="151"/>
      <c r="CR526" s="151"/>
      <c r="CS526" s="151"/>
      <c r="CT526" s="151"/>
      <c r="CU526" s="151"/>
      <c r="CV526" s="151"/>
      <c r="CW526" s="151"/>
      <c r="CX526" s="151"/>
      <c r="CY526" s="151"/>
      <c r="CZ526" s="151"/>
      <c r="DA526" s="151"/>
      <c r="DB526" s="151"/>
      <c r="DC526" s="151"/>
      <c r="DD526" s="151"/>
      <c r="DE526" s="151"/>
      <c r="DF526" s="151"/>
      <c r="DG526" s="151"/>
      <c r="DH526" s="151"/>
      <c r="DI526" s="151"/>
      <c r="DJ526" s="151"/>
      <c r="DK526" s="151"/>
      <c r="DL526" s="151"/>
      <c r="DM526" s="151"/>
      <c r="DN526" s="151"/>
      <c r="DO526" s="151"/>
      <c r="DP526" s="151"/>
      <c r="DQ526" s="151"/>
      <c r="DR526" s="151"/>
      <c r="DS526" s="151"/>
      <c r="DT526" s="151"/>
      <c r="DU526" s="151"/>
      <c r="DV526" s="151"/>
      <c r="DW526" s="151"/>
      <c r="DX526" s="151"/>
      <c r="DY526" s="151"/>
      <c r="DZ526" s="151"/>
      <c r="EA526" s="151"/>
      <c r="EB526" s="151"/>
      <c r="EC526" s="151"/>
      <c r="ED526" s="151"/>
      <c r="EE526" s="151"/>
      <c r="EF526" s="151"/>
      <c r="EG526" s="151"/>
      <c r="EH526" s="151"/>
      <c r="EI526" s="151"/>
      <c r="EJ526" s="151"/>
      <c r="EK526" s="151"/>
      <c r="EL526" s="151"/>
      <c r="EM526" s="151"/>
      <c r="EN526" s="151"/>
      <c r="EO526" s="151"/>
      <c r="EP526" s="151"/>
      <c r="EQ526" s="151"/>
      <c r="ER526" s="151"/>
      <c r="ES526" s="151"/>
      <c r="ET526" s="151"/>
      <c r="EU526" s="151"/>
      <c r="EV526" s="151"/>
      <c r="EW526" s="151"/>
      <c r="EX526" s="151"/>
      <c r="EY526" s="151"/>
      <c r="EZ526" s="151"/>
      <c r="FA526" s="151"/>
      <c r="FB526" s="151"/>
      <c r="FC526" s="151"/>
      <c r="FD526" s="151"/>
      <c r="FE526" s="151"/>
      <c r="FF526" s="151"/>
      <c r="FG526" s="151"/>
      <c r="FH526" s="151"/>
      <c r="FI526" s="151"/>
      <c r="FJ526" s="151"/>
      <c r="FK526" s="151"/>
      <c r="FL526" s="151"/>
      <c r="FM526" s="151"/>
      <c r="FN526" s="151"/>
      <c r="FO526" s="151"/>
      <c r="FP526" s="151"/>
      <c r="FQ526" s="151"/>
      <c r="FR526" s="151"/>
      <c r="FS526" s="151"/>
      <c r="FT526" s="151"/>
      <c r="FU526" s="151"/>
      <c r="FV526" s="151"/>
      <c r="FW526" s="151"/>
      <c r="FX526" s="151"/>
      <c r="FY526" s="151"/>
      <c r="FZ526" s="151"/>
      <c r="GA526" s="151"/>
      <c r="GB526" s="151"/>
      <c r="GC526" s="151"/>
      <c r="GD526" s="151"/>
      <c r="GE526" s="151"/>
      <c r="GF526" s="151"/>
      <c r="GG526" s="151"/>
      <c r="GH526" s="151"/>
      <c r="GI526" s="151"/>
      <c r="GJ526" s="151"/>
      <c r="GK526" s="151"/>
      <c r="GL526" s="151"/>
      <c r="GM526" s="151"/>
      <c r="GN526" s="151"/>
      <c r="GO526" s="151"/>
      <c r="GP526" s="151"/>
      <c r="GQ526" s="151"/>
      <c r="GR526" s="151"/>
      <c r="GS526" s="151"/>
      <c r="GT526" s="151"/>
      <c r="GU526" s="151"/>
      <c r="GV526" s="151"/>
      <c r="GW526" s="151"/>
      <c r="GX526" s="151"/>
      <c r="GY526" s="151"/>
      <c r="GZ526" s="151"/>
      <c r="HA526" s="151"/>
      <c r="HB526" s="151"/>
      <c r="HC526" s="151"/>
      <c r="HD526" s="151"/>
      <c r="HE526" s="151"/>
      <c r="HF526" s="151"/>
      <c r="HG526" s="151"/>
      <c r="HH526" s="151"/>
      <c r="HI526" s="151"/>
      <c r="HJ526" s="151"/>
      <c r="HK526" s="151"/>
      <c r="HL526" s="151"/>
      <c r="HM526" s="151"/>
      <c r="HN526" s="151"/>
      <c r="HO526" s="151"/>
      <c r="HP526" s="151"/>
      <c r="HQ526" s="151"/>
      <c r="HR526" s="151"/>
      <c r="HS526" s="151"/>
      <c r="HT526" s="151"/>
      <c r="HU526" s="151"/>
      <c r="HV526" s="151"/>
      <c r="HW526" s="151"/>
      <c r="HX526" s="151"/>
      <c r="HY526" s="151"/>
      <c r="HZ526" s="151"/>
      <c r="IA526" s="151"/>
      <c r="IB526" s="151"/>
      <c r="IC526" s="151"/>
      <c r="ID526" s="151"/>
      <c r="IE526" s="151"/>
      <c r="IF526" s="151"/>
      <c r="IG526" s="151"/>
      <c r="IH526" s="151"/>
      <c r="II526" s="151"/>
      <c r="IJ526" s="151"/>
      <c r="IK526" s="151"/>
      <c r="IL526" s="151"/>
      <c r="IM526" s="151"/>
      <c r="IN526" s="151"/>
      <c r="IO526" s="151"/>
      <c r="IP526" s="151"/>
      <c r="IQ526" s="151"/>
      <c r="IR526" s="151"/>
      <c r="IS526" s="151"/>
      <c r="IT526" s="151"/>
      <c r="IU526" s="151"/>
      <c r="IV526" s="151"/>
      <c r="IW526" s="151"/>
      <c r="IX526" s="151"/>
      <c r="IY526" s="151"/>
      <c r="IZ526" s="151"/>
      <c r="JA526" s="151"/>
      <c r="JB526" s="151"/>
      <c r="JC526" s="151"/>
      <c r="JD526" s="151"/>
      <c r="JE526" s="151"/>
      <c r="JF526" s="151"/>
      <c r="JG526" s="151"/>
      <c r="JH526" s="151"/>
      <c r="JI526" s="151"/>
      <c r="JJ526" s="151"/>
    </row>
    <row r="527" spans="1:270" s="79" customFormat="1" ht="26.25" x14ac:dyDescent="0.25">
      <c r="A527" s="80"/>
      <c r="B527" s="316">
        <v>38</v>
      </c>
      <c r="C527" s="293"/>
      <c r="D527" s="167" t="s">
        <v>233</v>
      </c>
      <c r="E527" s="281"/>
      <c r="F527" s="254">
        <v>0</v>
      </c>
      <c r="G527" s="321">
        <f>G528</f>
        <v>890.6</v>
      </c>
      <c r="H527" s="254"/>
      <c r="I527" s="169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1"/>
      <c r="AA527" s="151"/>
      <c r="AB527" s="151"/>
      <c r="AC527" s="151"/>
      <c r="AD527" s="151"/>
      <c r="AE527" s="151"/>
      <c r="AF527" s="151"/>
      <c r="AG527" s="151"/>
      <c r="AH527" s="151"/>
      <c r="AI527" s="151"/>
      <c r="AJ527" s="151"/>
      <c r="AK527" s="151"/>
      <c r="AL527" s="151"/>
      <c r="AM527" s="151"/>
      <c r="AN527" s="151"/>
      <c r="AO527" s="151"/>
      <c r="AP527" s="151"/>
      <c r="AQ527" s="151"/>
      <c r="AR527" s="151"/>
      <c r="AS527" s="151"/>
      <c r="AT527" s="151"/>
      <c r="AU527" s="151"/>
      <c r="AV527" s="151"/>
      <c r="AW527" s="151"/>
      <c r="AX527" s="151"/>
      <c r="AY527" s="151"/>
      <c r="AZ527" s="151"/>
      <c r="BA527" s="151"/>
      <c r="BB527" s="151"/>
      <c r="BC527" s="151"/>
      <c r="BD527" s="151"/>
      <c r="BE527" s="151"/>
      <c r="BF527" s="151"/>
      <c r="BG527" s="151"/>
      <c r="BH527" s="151"/>
      <c r="BI527" s="151"/>
      <c r="BJ527" s="151"/>
      <c r="BK527" s="151"/>
      <c r="BL527" s="151"/>
      <c r="BM527" s="151"/>
      <c r="BN527" s="151"/>
      <c r="BO527" s="151"/>
      <c r="BP527" s="151"/>
      <c r="BQ527" s="151"/>
      <c r="BR527" s="151"/>
      <c r="BS527" s="151"/>
      <c r="BT527" s="151"/>
      <c r="BU527" s="151"/>
      <c r="BV527" s="151"/>
      <c r="BW527" s="151"/>
      <c r="BX527" s="151"/>
      <c r="BY527" s="151"/>
      <c r="BZ527" s="151"/>
      <c r="CA527" s="151"/>
      <c r="CB527" s="151"/>
      <c r="CC527" s="151"/>
      <c r="CD527" s="151"/>
      <c r="CE527" s="151"/>
      <c r="CF527" s="151"/>
      <c r="CG527" s="151"/>
      <c r="CH527" s="151"/>
      <c r="CI527" s="151"/>
      <c r="CJ527" s="151"/>
      <c r="CK527" s="151"/>
      <c r="CL527" s="151"/>
      <c r="CM527" s="151"/>
      <c r="CN527" s="151"/>
      <c r="CO527" s="151"/>
      <c r="CP527" s="151"/>
      <c r="CQ527" s="151"/>
      <c r="CR527" s="151"/>
      <c r="CS527" s="151"/>
      <c r="CT527" s="151"/>
      <c r="CU527" s="151"/>
      <c r="CV527" s="151"/>
      <c r="CW527" s="151"/>
      <c r="CX527" s="151"/>
      <c r="CY527" s="151"/>
      <c r="CZ527" s="151"/>
      <c r="DA527" s="151"/>
      <c r="DB527" s="151"/>
      <c r="DC527" s="151"/>
      <c r="DD527" s="151"/>
      <c r="DE527" s="151"/>
      <c r="DF527" s="151"/>
      <c r="DG527" s="151"/>
      <c r="DH527" s="151"/>
      <c r="DI527" s="151"/>
      <c r="DJ527" s="151"/>
      <c r="DK527" s="151"/>
      <c r="DL527" s="151"/>
      <c r="DM527" s="151"/>
      <c r="DN527" s="151"/>
      <c r="DO527" s="151"/>
      <c r="DP527" s="151"/>
      <c r="DQ527" s="151"/>
      <c r="DR527" s="151"/>
      <c r="DS527" s="151"/>
      <c r="DT527" s="151"/>
      <c r="DU527" s="151"/>
      <c r="DV527" s="151"/>
      <c r="DW527" s="151"/>
      <c r="DX527" s="151"/>
      <c r="DY527" s="151"/>
      <c r="DZ527" s="151"/>
      <c r="EA527" s="151"/>
      <c r="EB527" s="151"/>
      <c r="EC527" s="151"/>
      <c r="ED527" s="151"/>
      <c r="EE527" s="151"/>
      <c r="EF527" s="151"/>
      <c r="EG527" s="151"/>
      <c r="EH527" s="151"/>
      <c r="EI527" s="151"/>
      <c r="EJ527" s="151"/>
      <c r="EK527" s="151"/>
      <c r="EL527" s="151"/>
      <c r="EM527" s="151"/>
      <c r="EN527" s="151"/>
      <c r="EO527" s="151"/>
      <c r="EP527" s="151"/>
      <c r="EQ527" s="151"/>
      <c r="ER527" s="151"/>
      <c r="ES527" s="151"/>
      <c r="ET527" s="151"/>
      <c r="EU527" s="151"/>
      <c r="EV527" s="151"/>
      <c r="EW527" s="151"/>
      <c r="EX527" s="151"/>
      <c r="EY527" s="151"/>
      <c r="EZ527" s="151"/>
      <c r="FA527" s="151"/>
      <c r="FB527" s="151"/>
      <c r="FC527" s="151"/>
      <c r="FD527" s="151"/>
      <c r="FE527" s="151"/>
      <c r="FF527" s="151"/>
      <c r="FG527" s="151"/>
      <c r="FH527" s="151"/>
      <c r="FI527" s="151"/>
      <c r="FJ527" s="151"/>
      <c r="FK527" s="151"/>
      <c r="FL527" s="151"/>
      <c r="FM527" s="151"/>
      <c r="FN527" s="151"/>
      <c r="FO527" s="151"/>
      <c r="FP527" s="151"/>
      <c r="FQ527" s="151"/>
      <c r="FR527" s="151"/>
      <c r="FS527" s="151"/>
      <c r="FT527" s="151"/>
      <c r="FU527" s="151"/>
      <c r="FV527" s="151"/>
      <c r="FW527" s="151"/>
      <c r="FX527" s="151"/>
      <c r="FY527" s="151"/>
      <c r="FZ527" s="151"/>
      <c r="GA527" s="151"/>
      <c r="GB527" s="151"/>
      <c r="GC527" s="151"/>
      <c r="GD527" s="151"/>
      <c r="GE527" s="151"/>
      <c r="GF527" s="151"/>
      <c r="GG527" s="151"/>
      <c r="GH527" s="151"/>
      <c r="GI527" s="151"/>
      <c r="GJ527" s="151"/>
      <c r="GK527" s="151"/>
      <c r="GL527" s="151"/>
      <c r="GM527" s="151"/>
      <c r="GN527" s="151"/>
      <c r="GO527" s="151"/>
      <c r="GP527" s="151"/>
      <c r="GQ527" s="151"/>
      <c r="GR527" s="151"/>
      <c r="GS527" s="151"/>
      <c r="GT527" s="151"/>
      <c r="GU527" s="151"/>
      <c r="GV527" s="151"/>
      <c r="GW527" s="151"/>
      <c r="GX527" s="151"/>
      <c r="GY527" s="151"/>
      <c r="GZ527" s="151"/>
      <c r="HA527" s="151"/>
      <c r="HB527" s="151"/>
      <c r="HC527" s="151"/>
      <c r="HD527" s="151"/>
      <c r="HE527" s="151"/>
      <c r="HF527" s="151"/>
      <c r="HG527" s="151"/>
      <c r="HH527" s="151"/>
      <c r="HI527" s="151"/>
      <c r="HJ527" s="151"/>
      <c r="HK527" s="151"/>
      <c r="HL527" s="151"/>
      <c r="HM527" s="151"/>
      <c r="HN527" s="151"/>
      <c r="HO527" s="151"/>
      <c r="HP527" s="151"/>
      <c r="HQ527" s="151"/>
      <c r="HR527" s="151"/>
      <c r="HS527" s="151"/>
      <c r="HT527" s="151"/>
      <c r="HU527" s="151"/>
      <c r="HV527" s="151"/>
      <c r="HW527" s="151"/>
      <c r="HX527" s="151"/>
      <c r="HY527" s="151"/>
      <c r="HZ527" s="151"/>
      <c r="IA527" s="151"/>
      <c r="IB527" s="151"/>
      <c r="IC527" s="151"/>
      <c r="ID527" s="151"/>
      <c r="IE527" s="151"/>
      <c r="IF527" s="151"/>
      <c r="IG527" s="151"/>
      <c r="IH527" s="151"/>
      <c r="II527" s="151"/>
      <c r="IJ527" s="151"/>
      <c r="IK527" s="151"/>
      <c r="IL527" s="151"/>
      <c r="IM527" s="151"/>
      <c r="IN527" s="151"/>
      <c r="IO527" s="151"/>
      <c r="IP527" s="151"/>
      <c r="IQ527" s="151"/>
      <c r="IR527" s="151"/>
      <c r="IS527" s="151"/>
      <c r="IT527" s="151"/>
      <c r="IU527" s="151"/>
      <c r="IV527" s="151"/>
      <c r="IW527" s="151"/>
      <c r="IX527" s="151"/>
      <c r="IY527" s="151"/>
      <c r="IZ527" s="151"/>
      <c r="JA527" s="151"/>
      <c r="JB527" s="151"/>
      <c r="JC527" s="151"/>
      <c r="JD527" s="151"/>
      <c r="JE527" s="151"/>
      <c r="JF527" s="151"/>
      <c r="JG527" s="151"/>
      <c r="JH527" s="151"/>
      <c r="JI527" s="151"/>
      <c r="JJ527" s="151"/>
    </row>
    <row r="528" spans="1:270" s="183" customFormat="1" x14ac:dyDescent="0.25">
      <c r="A528" s="184"/>
      <c r="B528" s="185">
        <v>381</v>
      </c>
      <c r="C528" s="186"/>
      <c r="D528" s="187" t="s">
        <v>234</v>
      </c>
      <c r="E528" s="407"/>
      <c r="F528" s="286">
        <v>0</v>
      </c>
      <c r="G528" s="286">
        <f>G529</f>
        <v>890.6</v>
      </c>
      <c r="H528" s="255"/>
      <c r="I528" s="145"/>
    </row>
    <row r="529" spans="1:270" s="191" customFormat="1" x14ac:dyDescent="0.25">
      <c r="A529" s="510">
        <v>3812</v>
      </c>
      <c r="B529" s="511"/>
      <c r="C529" s="512"/>
      <c r="D529" s="287" t="s">
        <v>235</v>
      </c>
      <c r="E529" s="398"/>
      <c r="F529" s="418">
        <v>0</v>
      </c>
      <c r="G529" s="288">
        <v>890.6</v>
      </c>
      <c r="H529" s="181"/>
      <c r="I529" s="182"/>
      <c r="J529" s="183"/>
      <c r="K529" s="183"/>
      <c r="L529" s="183"/>
      <c r="M529" s="183"/>
      <c r="N529" s="183"/>
      <c r="O529" s="183"/>
      <c r="P529" s="183"/>
      <c r="Q529" s="183"/>
      <c r="R529" s="183"/>
      <c r="S529" s="183"/>
      <c r="T529" s="183"/>
      <c r="U529" s="183"/>
      <c r="V529" s="183"/>
      <c r="W529" s="183"/>
      <c r="X529" s="183"/>
      <c r="Y529" s="183"/>
      <c r="Z529" s="183"/>
      <c r="AA529" s="183"/>
      <c r="AB529" s="183"/>
      <c r="AC529" s="183"/>
      <c r="AD529" s="183"/>
      <c r="AE529" s="183"/>
      <c r="AF529" s="183"/>
      <c r="AG529" s="183"/>
      <c r="AH529" s="183"/>
      <c r="AI529" s="183"/>
      <c r="AJ529" s="183"/>
      <c r="AK529" s="183"/>
      <c r="AL529" s="183"/>
      <c r="AM529" s="183"/>
      <c r="AN529" s="183"/>
      <c r="AO529" s="183"/>
      <c r="AP529" s="183"/>
      <c r="AQ529" s="183"/>
      <c r="AR529" s="183"/>
      <c r="AS529" s="183"/>
      <c r="AT529" s="183"/>
      <c r="AU529" s="183"/>
      <c r="AV529" s="183"/>
      <c r="AW529" s="183"/>
      <c r="AX529" s="183"/>
      <c r="AY529" s="183"/>
      <c r="AZ529" s="183"/>
      <c r="BA529" s="183"/>
      <c r="BB529" s="183"/>
      <c r="BC529" s="183"/>
      <c r="BD529" s="183"/>
      <c r="BE529" s="183"/>
      <c r="BF529" s="183"/>
      <c r="BG529" s="183"/>
      <c r="BH529" s="183"/>
      <c r="BI529" s="183"/>
      <c r="BJ529" s="183"/>
      <c r="BK529" s="183"/>
      <c r="BL529" s="183"/>
      <c r="BM529" s="183"/>
      <c r="BN529" s="183"/>
      <c r="BO529" s="183"/>
      <c r="BP529" s="183"/>
      <c r="BQ529" s="183"/>
      <c r="BR529" s="183"/>
      <c r="BS529" s="183"/>
      <c r="BT529" s="183"/>
      <c r="BU529" s="183"/>
      <c r="BV529" s="183"/>
      <c r="BW529" s="183"/>
      <c r="BX529" s="183"/>
      <c r="BY529" s="183"/>
      <c r="BZ529" s="183"/>
      <c r="CA529" s="183"/>
      <c r="CB529" s="183"/>
      <c r="CC529" s="183"/>
      <c r="CD529" s="183"/>
      <c r="CE529" s="183"/>
      <c r="CF529" s="183"/>
      <c r="CG529" s="183"/>
      <c r="CH529" s="183"/>
      <c r="CI529" s="183"/>
      <c r="CJ529" s="183"/>
      <c r="CK529" s="183"/>
      <c r="CL529" s="183"/>
      <c r="CM529" s="183"/>
      <c r="CN529" s="183"/>
      <c r="CO529" s="183"/>
      <c r="CP529" s="183"/>
      <c r="CQ529" s="183"/>
      <c r="CR529" s="183"/>
      <c r="CS529" s="183"/>
      <c r="CT529" s="183"/>
      <c r="CU529" s="183"/>
      <c r="CV529" s="183"/>
      <c r="CW529" s="183"/>
      <c r="CX529" s="183"/>
      <c r="CY529" s="183"/>
      <c r="CZ529" s="183"/>
      <c r="DA529" s="183"/>
      <c r="DB529" s="183"/>
      <c r="DC529" s="183"/>
      <c r="DD529" s="183"/>
      <c r="DE529" s="183"/>
      <c r="DF529" s="183"/>
      <c r="DG529" s="183"/>
      <c r="DH529" s="183"/>
      <c r="DI529" s="183"/>
      <c r="DJ529" s="183"/>
      <c r="DK529" s="183"/>
      <c r="DL529" s="183"/>
      <c r="DM529" s="183"/>
      <c r="DN529" s="183"/>
      <c r="DO529" s="183"/>
      <c r="DP529" s="183"/>
      <c r="DQ529" s="183"/>
      <c r="DR529" s="183"/>
      <c r="DS529" s="183"/>
      <c r="DT529" s="183"/>
      <c r="DU529" s="183"/>
      <c r="DV529" s="183"/>
      <c r="DW529" s="183"/>
      <c r="DX529" s="183"/>
      <c r="DY529" s="183"/>
      <c r="DZ529" s="183"/>
      <c r="EA529" s="183"/>
      <c r="EB529" s="183"/>
      <c r="EC529" s="183"/>
      <c r="ED529" s="183"/>
      <c r="EE529" s="183"/>
      <c r="EF529" s="183"/>
      <c r="EG529" s="183"/>
      <c r="EH529" s="183"/>
      <c r="EI529" s="183"/>
      <c r="EJ529" s="183"/>
      <c r="EK529" s="183"/>
      <c r="EL529" s="183"/>
      <c r="EM529" s="183"/>
      <c r="EN529" s="183"/>
      <c r="EO529" s="183"/>
      <c r="EP529" s="183"/>
      <c r="EQ529" s="183"/>
      <c r="ER529" s="183"/>
      <c r="ES529" s="183"/>
      <c r="ET529" s="183"/>
      <c r="EU529" s="183"/>
      <c r="EV529" s="183"/>
      <c r="EW529" s="183"/>
      <c r="EX529" s="183"/>
      <c r="EY529" s="183"/>
      <c r="EZ529" s="183"/>
      <c r="FA529" s="183"/>
      <c r="FB529" s="183"/>
      <c r="FC529" s="183"/>
      <c r="FD529" s="183"/>
      <c r="FE529" s="183"/>
      <c r="FF529" s="183"/>
      <c r="FG529" s="183"/>
      <c r="FH529" s="183"/>
      <c r="FI529" s="183"/>
      <c r="FJ529" s="183"/>
      <c r="FK529" s="183"/>
      <c r="FL529" s="183"/>
      <c r="FM529" s="183"/>
      <c r="FN529" s="183"/>
      <c r="FO529" s="183"/>
      <c r="FP529" s="183"/>
      <c r="FQ529" s="183"/>
      <c r="FR529" s="183"/>
      <c r="FS529" s="183"/>
      <c r="FT529" s="183"/>
      <c r="FU529" s="183"/>
      <c r="FV529" s="183"/>
      <c r="FW529" s="183"/>
      <c r="FX529" s="183"/>
      <c r="FY529" s="183"/>
      <c r="FZ529" s="183"/>
      <c r="GA529" s="183"/>
      <c r="GB529" s="183"/>
      <c r="GC529" s="183"/>
      <c r="GD529" s="183"/>
      <c r="GE529" s="183"/>
      <c r="GF529" s="183"/>
      <c r="GG529" s="183"/>
      <c r="GH529" s="183"/>
      <c r="GI529" s="183"/>
      <c r="GJ529" s="183"/>
      <c r="GK529" s="183"/>
      <c r="GL529" s="183"/>
      <c r="GM529" s="183"/>
      <c r="GN529" s="183"/>
      <c r="GO529" s="183"/>
      <c r="GP529" s="183"/>
      <c r="GQ529" s="183"/>
      <c r="GR529" s="183"/>
      <c r="GS529" s="183"/>
      <c r="GT529" s="183"/>
      <c r="GU529" s="183"/>
      <c r="GV529" s="183"/>
      <c r="GW529" s="183"/>
      <c r="GX529" s="183"/>
      <c r="GY529" s="183"/>
      <c r="GZ529" s="183"/>
      <c r="HA529" s="183"/>
      <c r="HB529" s="183"/>
      <c r="HC529" s="183"/>
      <c r="HD529" s="183"/>
      <c r="HE529" s="183"/>
      <c r="HF529" s="183"/>
      <c r="HG529" s="183"/>
      <c r="HH529" s="183"/>
      <c r="HI529" s="183"/>
      <c r="HJ529" s="183"/>
      <c r="HK529" s="183"/>
      <c r="HL529" s="183"/>
      <c r="HM529" s="183"/>
      <c r="HN529" s="183"/>
      <c r="HO529" s="183"/>
      <c r="HP529" s="183"/>
      <c r="HQ529" s="183"/>
      <c r="HR529" s="183"/>
      <c r="HS529" s="183"/>
      <c r="HT529" s="183"/>
      <c r="HU529" s="183"/>
      <c r="HV529" s="183"/>
      <c r="HW529" s="183"/>
      <c r="HX529" s="183"/>
      <c r="HY529" s="183"/>
      <c r="HZ529" s="183"/>
      <c r="IA529" s="183"/>
      <c r="IB529" s="183"/>
      <c r="IC529" s="183"/>
      <c r="ID529" s="183"/>
      <c r="IE529" s="183"/>
      <c r="IF529" s="183"/>
      <c r="IG529" s="183"/>
      <c r="IH529" s="183"/>
      <c r="II529" s="183"/>
      <c r="IJ529" s="183"/>
      <c r="IK529" s="183"/>
      <c r="IL529" s="183"/>
      <c r="IM529" s="183"/>
      <c r="IN529" s="183"/>
      <c r="IO529" s="183"/>
      <c r="IP529" s="183"/>
      <c r="IQ529" s="183"/>
      <c r="IR529" s="183"/>
      <c r="IS529" s="183"/>
      <c r="IT529" s="183"/>
      <c r="IU529" s="183"/>
      <c r="IV529" s="183"/>
      <c r="IW529" s="183"/>
      <c r="IX529" s="183"/>
      <c r="IY529" s="183"/>
      <c r="IZ529" s="183"/>
      <c r="JA529" s="183"/>
      <c r="JB529" s="183"/>
      <c r="JC529" s="183"/>
      <c r="JD529" s="183"/>
      <c r="JE529" s="183"/>
      <c r="JF529" s="183"/>
      <c r="JG529" s="183"/>
      <c r="JH529" s="183"/>
      <c r="JI529" s="183"/>
      <c r="JJ529" s="183"/>
    </row>
  </sheetData>
  <mergeCells count="226">
    <mergeCell ref="A515:C515"/>
    <mergeCell ref="A434:C434"/>
    <mergeCell ref="A405:C405"/>
    <mergeCell ref="A407:C407"/>
    <mergeCell ref="A412:C412"/>
    <mergeCell ref="A414:C414"/>
    <mergeCell ref="A415:C415"/>
    <mergeCell ref="A416:C416"/>
    <mergeCell ref="A419:C419"/>
    <mergeCell ref="A426:C426"/>
    <mergeCell ref="A428:C428"/>
    <mergeCell ref="A433:C433"/>
    <mergeCell ref="A411:C411"/>
    <mergeCell ref="A430:C430"/>
    <mergeCell ref="A424:C424"/>
    <mergeCell ref="A483:C483"/>
    <mergeCell ref="A471:C471"/>
    <mergeCell ref="A468:C468"/>
    <mergeCell ref="A450:C450"/>
    <mergeCell ref="A453:C453"/>
    <mergeCell ref="A529:C529"/>
    <mergeCell ref="A438:C438"/>
    <mergeCell ref="A508:C508"/>
    <mergeCell ref="A510:C510"/>
    <mergeCell ref="A513:C513"/>
    <mergeCell ref="A519:C519"/>
    <mergeCell ref="A523:C523"/>
    <mergeCell ref="A493:C493"/>
    <mergeCell ref="A494:C494"/>
    <mergeCell ref="A496:C496"/>
    <mergeCell ref="A497:C497"/>
    <mergeCell ref="A499:C499"/>
    <mergeCell ref="A441:C441"/>
    <mergeCell ref="A442:C442"/>
    <mergeCell ref="A444:C444"/>
    <mergeCell ref="A525:C525"/>
    <mergeCell ref="A484:C484"/>
    <mergeCell ref="A504:C504"/>
    <mergeCell ref="A455:C455"/>
    <mergeCell ref="A464:C464"/>
    <mergeCell ref="A474:C474"/>
    <mergeCell ref="A475:C475"/>
    <mergeCell ref="A470:C470"/>
    <mergeCell ref="A459:C459"/>
    <mergeCell ref="A198:C198"/>
    <mergeCell ref="A195:C195"/>
    <mergeCell ref="A54:C54"/>
    <mergeCell ref="A59:C59"/>
    <mergeCell ref="A120:C120"/>
    <mergeCell ref="A121:C121"/>
    <mergeCell ref="A191:C191"/>
    <mergeCell ref="A192:C192"/>
    <mergeCell ref="A193:C193"/>
    <mergeCell ref="A194:C194"/>
    <mergeCell ref="A60:C60"/>
    <mergeCell ref="A119:C119"/>
    <mergeCell ref="A167:C167"/>
    <mergeCell ref="A166:C166"/>
    <mergeCell ref="A136:C136"/>
    <mergeCell ref="A122:C122"/>
    <mergeCell ref="A64:C64"/>
    <mergeCell ref="A99:C99"/>
    <mergeCell ref="A208:C208"/>
    <mergeCell ref="A248:C248"/>
    <mergeCell ref="A253:C253"/>
    <mergeCell ref="A256:C256"/>
    <mergeCell ref="A249:C249"/>
    <mergeCell ref="A216:C216"/>
    <mergeCell ref="A314:C314"/>
    <mergeCell ref="A342:C342"/>
    <mergeCell ref="A219:C219"/>
    <mergeCell ref="A227:C227"/>
    <mergeCell ref="A228:C228"/>
    <mergeCell ref="A230:C230"/>
    <mergeCell ref="A231:C231"/>
    <mergeCell ref="A232:C232"/>
    <mergeCell ref="A237:C237"/>
    <mergeCell ref="A266:C266"/>
    <mergeCell ref="A251:C251"/>
    <mergeCell ref="A322:C322"/>
    <mergeCell ref="A325:C325"/>
    <mergeCell ref="A331:C331"/>
    <mergeCell ref="A226:C226"/>
    <mergeCell ref="A196:C196"/>
    <mergeCell ref="A164:C164"/>
    <mergeCell ref="A108:C108"/>
    <mergeCell ref="A131:C131"/>
    <mergeCell ref="A53:C53"/>
    <mergeCell ref="A62:C62"/>
    <mergeCell ref="A63:C63"/>
    <mergeCell ref="A74:C74"/>
    <mergeCell ref="A86:C86"/>
    <mergeCell ref="A95:C95"/>
    <mergeCell ref="A152:C152"/>
    <mergeCell ref="A58:C58"/>
    <mergeCell ref="A125:C125"/>
    <mergeCell ref="A139:C139"/>
    <mergeCell ref="A182:C182"/>
    <mergeCell ref="A1:I1"/>
    <mergeCell ref="A3:I3"/>
    <mergeCell ref="A5:C5"/>
    <mergeCell ref="A8:C8"/>
    <mergeCell ref="A9:C9"/>
    <mergeCell ref="A6:C6"/>
    <mergeCell ref="A7:C7"/>
    <mergeCell ref="A46:C46"/>
    <mergeCell ref="A10:C10"/>
    <mergeCell ref="A42:C42"/>
    <mergeCell ref="A49:C49"/>
    <mergeCell ref="A45:C45"/>
    <mergeCell ref="A47:C47"/>
    <mergeCell ref="A48:C48"/>
    <mergeCell ref="A16:C16"/>
    <mergeCell ref="A17:C17"/>
    <mergeCell ref="A18:C18"/>
    <mergeCell ref="A19:C19"/>
    <mergeCell ref="A12:C12"/>
    <mergeCell ref="A50:C50"/>
    <mergeCell ref="A52:C52"/>
    <mergeCell ref="A160:C160"/>
    <mergeCell ref="A162:C162"/>
    <mergeCell ref="A188:C188"/>
    <mergeCell ref="A206:C206"/>
    <mergeCell ref="A212:C212"/>
    <mergeCell ref="A101:C101"/>
    <mergeCell ref="A103:C103"/>
    <mergeCell ref="A107:C107"/>
    <mergeCell ref="A197:C197"/>
    <mergeCell ref="A143:C143"/>
    <mergeCell ref="A145:C145"/>
    <mergeCell ref="A132:C132"/>
    <mergeCell ref="A165:C165"/>
    <mergeCell ref="A147:C147"/>
    <mergeCell ref="A151:C151"/>
    <mergeCell ref="A154:C154"/>
    <mergeCell ref="A184:C184"/>
    <mergeCell ref="A169:C169"/>
    <mergeCell ref="A173:C173"/>
    <mergeCell ref="A175:C175"/>
    <mergeCell ref="A177:C177"/>
    <mergeCell ref="A179:C179"/>
    <mergeCell ref="A180:C180"/>
    <mergeCell ref="A181:C181"/>
    <mergeCell ref="A312:C312"/>
    <mergeCell ref="A318:C318"/>
    <mergeCell ref="A283:C283"/>
    <mergeCell ref="A286:C286"/>
    <mergeCell ref="A288:C288"/>
    <mergeCell ref="A291:C291"/>
    <mergeCell ref="A276:C276"/>
    <mergeCell ref="A280:C280"/>
    <mergeCell ref="A282:C282"/>
    <mergeCell ref="A300:C300"/>
    <mergeCell ref="A290:C290"/>
    <mergeCell ref="A310:C310"/>
    <mergeCell ref="A301:C301"/>
    <mergeCell ref="A308:C308"/>
    <mergeCell ref="A234:C234"/>
    <mergeCell ref="A236:C236"/>
    <mergeCell ref="A246:C246"/>
    <mergeCell ref="A235:C235"/>
    <mergeCell ref="A233:C233"/>
    <mergeCell ref="A238:C238"/>
    <mergeCell ref="A239:C239"/>
    <mergeCell ref="A240:C240"/>
    <mergeCell ref="A241:C241"/>
    <mergeCell ref="A242:C242"/>
    <mergeCell ref="A243:C243"/>
    <mergeCell ref="A244:C244"/>
    <mergeCell ref="A245:C245"/>
    <mergeCell ref="A250:C250"/>
    <mergeCell ref="A302:C302"/>
    <mergeCell ref="A272:C272"/>
    <mergeCell ref="A296:C296"/>
    <mergeCell ref="A80:C80"/>
    <mergeCell ref="A81:C81"/>
    <mergeCell ref="A82:C82"/>
    <mergeCell ref="A83:C83"/>
    <mergeCell ref="A133:C133"/>
    <mergeCell ref="A134:C134"/>
    <mergeCell ref="A126:C126"/>
    <mergeCell ref="A129:C129"/>
    <mergeCell ref="A135:C135"/>
    <mergeCell ref="A263:C263"/>
    <mergeCell ref="A265:C265"/>
    <mergeCell ref="A224:C224"/>
    <mergeCell ref="A262:C262"/>
    <mergeCell ref="A270:C270"/>
    <mergeCell ref="A252:C252"/>
    <mergeCell ref="A207:C207"/>
    <mergeCell ref="A213:C213"/>
    <mergeCell ref="A214:C214"/>
    <mergeCell ref="A215:C215"/>
    <mergeCell ref="A200:C200"/>
    <mergeCell ref="A199:C199"/>
    <mergeCell ref="A158:C158"/>
    <mergeCell ref="A393:C393"/>
    <mergeCell ref="A403:C403"/>
    <mergeCell ref="A395:C395"/>
    <mergeCell ref="A421:C421"/>
    <mergeCell ref="A446:C446"/>
    <mergeCell ref="A352:C352"/>
    <mergeCell ref="A436:C436"/>
    <mergeCell ref="A399:C399"/>
    <mergeCell ref="A388:C388"/>
    <mergeCell ref="A335:C335"/>
    <mergeCell ref="A336:C336"/>
    <mergeCell ref="A327:C327"/>
    <mergeCell ref="A338:C338"/>
    <mergeCell ref="A319:C319"/>
    <mergeCell ref="A320:C320"/>
    <mergeCell ref="A350:C350"/>
    <mergeCell ref="A353:C353"/>
    <mergeCell ref="A392:C392"/>
    <mergeCell ref="A332:C332"/>
    <mergeCell ref="A343:C343"/>
    <mergeCell ref="A344:C344"/>
    <mergeCell ref="A337:C337"/>
    <mergeCell ref="A333:C333"/>
    <mergeCell ref="A345:C345"/>
    <mergeCell ref="A346:C346"/>
    <mergeCell ref="A347:C347"/>
    <mergeCell ref="A348:C348"/>
    <mergeCell ref="A349:C349"/>
    <mergeCell ref="A339:C339"/>
    <mergeCell ref="A340:C340"/>
  </mergeCells>
  <pageMargins left="0.11811023622047245" right="0" top="0.74803149606299213" bottom="0.74803149606299213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RASHODI PREMA FUNCIJSKOJ KLASIF</vt:lpstr>
      <vt:lpstr>Prihodi i rashodi po izvorima</vt:lpstr>
      <vt:lpstr>POSEBNI DIO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2025-04-04T11:51:07Z</cp:lastPrinted>
  <dcterms:created xsi:type="dcterms:W3CDTF">2022-08-12T12:51:27Z</dcterms:created>
  <dcterms:modified xsi:type="dcterms:W3CDTF">2025-04-04T11:53:30Z</dcterms:modified>
</cp:coreProperties>
</file>